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kagi\Desktop\SOAC関連\テンプレートファイル\"/>
    </mc:Choice>
  </mc:AlternateContent>
  <bookViews>
    <workbookView xWindow="600" yWindow="90" windowWidth="15480" windowHeight="10065" tabRatio="618"/>
  </bookViews>
  <sheets>
    <sheet name="実験内容を入力するシート" sheetId="8" r:id="rId1"/>
    <sheet name="測定データ貼り付け用シート" sheetId="1" r:id="rId2"/>
    <sheet name="結果シート" sheetId="23" r:id="rId3"/>
    <sheet name="ここから右のシートには手を加えない→" sheetId="24" r:id="rId4"/>
    <sheet name="データ処理シート(補正値)" sheetId="4" r:id="rId5"/>
    <sheet name="データ処理シート(対数値)" sheetId="21" r:id="rId6"/>
    <sheet name="計算シート" sheetId="22" r:id="rId7"/>
  </sheets>
  <definedNames>
    <definedName name="OLE_LINK3" localSheetId="0">実験内容を入力するシート!#REF!</definedName>
  </definedNames>
  <calcPr calcId="171027"/>
</workbook>
</file>

<file path=xl/calcChain.xml><?xml version="1.0" encoding="utf-8"?>
<calcChain xmlns="http://schemas.openxmlformats.org/spreadsheetml/2006/main">
  <c r="B7" i="23" l="1"/>
  <c r="B10" i="23" l="1"/>
  <c r="B8" i="23"/>
  <c r="B9" i="23"/>
  <c r="G11" i="22"/>
  <c r="C46" i="22" l="1"/>
  <c r="D46" i="22"/>
  <c r="S49" i="22"/>
  <c r="T49" i="22" s="1"/>
  <c r="R49" i="22"/>
  <c r="T48" i="22"/>
  <c r="S48" i="22"/>
  <c r="R48" i="22"/>
  <c r="S47" i="22"/>
  <c r="T47" i="22" s="1"/>
  <c r="R47" i="22"/>
  <c r="T46" i="22"/>
  <c r="S46" i="22"/>
  <c r="R46" i="22"/>
  <c r="T45" i="22"/>
  <c r="S45" i="22"/>
  <c r="R45" i="22"/>
  <c r="J46" i="22"/>
  <c r="L49" i="22"/>
  <c r="K49" i="22"/>
  <c r="J49" i="22"/>
  <c r="K48" i="22"/>
  <c r="L48" i="22" s="1"/>
  <c r="J48" i="22"/>
  <c r="L47" i="22"/>
  <c r="K47" i="22"/>
  <c r="J47" i="22"/>
  <c r="K46" i="22"/>
  <c r="L46" i="22" s="1"/>
  <c r="J51" i="22" s="1"/>
  <c r="L51" i="22" s="1"/>
  <c r="L45" i="22"/>
  <c r="K45" i="22"/>
  <c r="J45" i="22"/>
  <c r="B49" i="22"/>
  <c r="B48" i="22"/>
  <c r="B47" i="22"/>
  <c r="D49" i="22"/>
  <c r="D48" i="22"/>
  <c r="D47" i="22"/>
  <c r="B46" i="22"/>
  <c r="E19" i="22"/>
  <c r="D13" i="22" l="1"/>
  <c r="B51" i="22" l="1"/>
  <c r="B45" i="22" l="1"/>
  <c r="F31" i="8" l="1"/>
  <c r="G31" i="8" l="1"/>
  <c r="H31" i="8"/>
  <c r="B3" i="23"/>
  <c r="R14" i="22" l="1"/>
  <c r="J14" i="22"/>
  <c r="B14" i="22"/>
  <c r="E31" i="8"/>
  <c r="B6" i="23"/>
  <c r="B5" i="23"/>
  <c r="B4" i="23"/>
  <c r="A14" i="23"/>
  <c r="A15" i="23"/>
  <c r="A13" i="23"/>
  <c r="R13" i="22"/>
  <c r="J13" i="22"/>
  <c r="B13" i="22"/>
  <c r="B11" i="4"/>
  <c r="B9" i="21" s="1"/>
  <c r="C11" i="4"/>
  <c r="C9" i="21" s="1"/>
  <c r="D11" i="4"/>
  <c r="D9" i="21" s="1"/>
  <c r="E11" i="4"/>
  <c r="E9" i="21" s="1"/>
  <c r="F11" i="4"/>
  <c r="F9" i="21" s="1"/>
  <c r="G11" i="4"/>
  <c r="G9" i="21" s="1"/>
  <c r="H11" i="4"/>
  <c r="H9" i="21" s="1"/>
  <c r="I11" i="4"/>
  <c r="I9" i="21" s="1"/>
  <c r="J11" i="4"/>
  <c r="J9" i="21" s="1"/>
  <c r="K11" i="4"/>
  <c r="K9" i="21" s="1"/>
  <c r="L11" i="4"/>
  <c r="L9" i="21" s="1"/>
  <c r="M11" i="4"/>
  <c r="M9" i="21" s="1"/>
  <c r="N11" i="4"/>
  <c r="N9" i="21" s="1"/>
  <c r="O11" i="4"/>
  <c r="O9" i="21" s="1"/>
  <c r="P11" i="4"/>
  <c r="P9" i="21" s="1"/>
  <c r="Q11" i="4"/>
  <c r="R11" i="4"/>
  <c r="R9" i="21" s="1"/>
  <c r="S11" i="4"/>
  <c r="S9" i="21" s="1"/>
  <c r="B12" i="4"/>
  <c r="B10" i="21" s="1"/>
  <c r="C12" i="4"/>
  <c r="C10" i="21" s="1"/>
  <c r="D12" i="4"/>
  <c r="D10" i="21" s="1"/>
  <c r="E12" i="4"/>
  <c r="E10" i="21" s="1"/>
  <c r="F12" i="4"/>
  <c r="F10" i="21" s="1"/>
  <c r="G12" i="4"/>
  <c r="G10" i="21" s="1"/>
  <c r="H12" i="4"/>
  <c r="H10" i="21" s="1"/>
  <c r="I12" i="4"/>
  <c r="I10" i="21" s="1"/>
  <c r="J12" i="4"/>
  <c r="J10" i="21" s="1"/>
  <c r="K12" i="4"/>
  <c r="K10" i="21" s="1"/>
  <c r="L12" i="4"/>
  <c r="L10" i="21" s="1"/>
  <c r="M12" i="4"/>
  <c r="M10" i="21" s="1"/>
  <c r="N12" i="4"/>
  <c r="N10" i="21" s="1"/>
  <c r="O12" i="4"/>
  <c r="P12" i="4"/>
  <c r="P10" i="21" s="1"/>
  <c r="Q12" i="4"/>
  <c r="R12" i="4"/>
  <c r="R10" i="21" s="1"/>
  <c r="S12" i="4"/>
  <c r="B13" i="4"/>
  <c r="B11" i="21" s="1"/>
  <c r="C13" i="4"/>
  <c r="C11" i="21" s="1"/>
  <c r="D13" i="4"/>
  <c r="D11" i="21" s="1"/>
  <c r="E13" i="4"/>
  <c r="E11" i="21" s="1"/>
  <c r="F13" i="4"/>
  <c r="F11" i="21" s="1"/>
  <c r="G13" i="4"/>
  <c r="G11" i="21" s="1"/>
  <c r="H13" i="4"/>
  <c r="H11" i="21" s="1"/>
  <c r="I13" i="4"/>
  <c r="I11" i="21" s="1"/>
  <c r="J13" i="4"/>
  <c r="J11" i="21" s="1"/>
  <c r="K13" i="4"/>
  <c r="K11" i="21" s="1"/>
  <c r="L13" i="4"/>
  <c r="L11" i="21" s="1"/>
  <c r="M13" i="4"/>
  <c r="M11" i="21" s="1"/>
  <c r="N13" i="4"/>
  <c r="N11" i="21" s="1"/>
  <c r="O13" i="4"/>
  <c r="P13" i="4"/>
  <c r="P11" i="21" s="1"/>
  <c r="Q13" i="4"/>
  <c r="Q11" i="21" s="1"/>
  <c r="R13" i="4"/>
  <c r="R11" i="21" s="1"/>
  <c r="S13" i="4"/>
  <c r="B14" i="4"/>
  <c r="B12" i="21" s="1"/>
  <c r="C14" i="4"/>
  <c r="C12" i="21" s="1"/>
  <c r="D14" i="4"/>
  <c r="D12" i="21" s="1"/>
  <c r="E14" i="4"/>
  <c r="E12" i="21" s="1"/>
  <c r="F14" i="4"/>
  <c r="F12" i="21" s="1"/>
  <c r="G14" i="4"/>
  <c r="G12" i="21" s="1"/>
  <c r="H14" i="4"/>
  <c r="H12" i="21"/>
  <c r="I14" i="4"/>
  <c r="I12" i="21" s="1"/>
  <c r="J14" i="4"/>
  <c r="J12" i="21" s="1"/>
  <c r="K14" i="4"/>
  <c r="K12" i="21" s="1"/>
  <c r="L14" i="4"/>
  <c r="L12" i="21" s="1"/>
  <c r="M14" i="4"/>
  <c r="M12" i="21" s="1"/>
  <c r="N14" i="4"/>
  <c r="N12" i="21" s="1"/>
  <c r="O14" i="4"/>
  <c r="P14" i="4"/>
  <c r="P12" i="21" s="1"/>
  <c r="Q14" i="4"/>
  <c r="Q12" i="21" s="1"/>
  <c r="R14" i="4"/>
  <c r="R12" i="21" s="1"/>
  <c r="S14" i="4"/>
  <c r="B15" i="4"/>
  <c r="B13" i="21" s="1"/>
  <c r="C15" i="4"/>
  <c r="C13" i="21" s="1"/>
  <c r="D15" i="4"/>
  <c r="D13" i="21" s="1"/>
  <c r="E15" i="4"/>
  <c r="E13" i="21" s="1"/>
  <c r="F15" i="4"/>
  <c r="F13" i="21" s="1"/>
  <c r="G15" i="4"/>
  <c r="G13" i="21" s="1"/>
  <c r="H15" i="4"/>
  <c r="H13" i="21" s="1"/>
  <c r="I15" i="4"/>
  <c r="I13" i="21" s="1"/>
  <c r="J15" i="4"/>
  <c r="J13" i="21" s="1"/>
  <c r="K15" i="4"/>
  <c r="K13" i="21" s="1"/>
  <c r="L15" i="4"/>
  <c r="L13" i="21" s="1"/>
  <c r="M15" i="4"/>
  <c r="M13" i="21" s="1"/>
  <c r="N15" i="4"/>
  <c r="N13" i="21" s="1"/>
  <c r="O15" i="4"/>
  <c r="P15" i="4"/>
  <c r="P13" i="21" s="1"/>
  <c r="Q15" i="4"/>
  <c r="R15" i="4"/>
  <c r="R13" i="21" s="1"/>
  <c r="S15" i="4"/>
  <c r="S13" i="21" s="1"/>
  <c r="B16" i="4"/>
  <c r="B14" i="21" s="1"/>
  <c r="C16" i="4"/>
  <c r="C14" i="21" s="1"/>
  <c r="D16" i="4"/>
  <c r="D14" i="21" s="1"/>
  <c r="E16" i="4"/>
  <c r="E14" i="21" s="1"/>
  <c r="F16" i="4"/>
  <c r="F14" i="21" s="1"/>
  <c r="G16" i="4"/>
  <c r="G14" i="21" s="1"/>
  <c r="H16" i="4"/>
  <c r="H14" i="21" s="1"/>
  <c r="I16" i="4"/>
  <c r="I14" i="21" s="1"/>
  <c r="J16" i="4"/>
  <c r="J14" i="21" s="1"/>
  <c r="K16" i="4"/>
  <c r="K14" i="21" s="1"/>
  <c r="L16" i="4"/>
  <c r="L14" i="21" s="1"/>
  <c r="M16" i="4"/>
  <c r="M14" i="21" s="1"/>
  <c r="N16" i="4"/>
  <c r="N14" i="21" s="1"/>
  <c r="O16" i="4"/>
  <c r="P16" i="4"/>
  <c r="P14" i="21" s="1"/>
  <c r="Q16" i="4"/>
  <c r="R16" i="4"/>
  <c r="R14" i="21" s="1"/>
  <c r="S16" i="4"/>
  <c r="B17" i="4"/>
  <c r="B15" i="21" s="1"/>
  <c r="C17" i="4"/>
  <c r="C15" i="21" s="1"/>
  <c r="D17" i="4"/>
  <c r="D15" i="21" s="1"/>
  <c r="E17" i="4"/>
  <c r="E15" i="21" s="1"/>
  <c r="F17" i="4"/>
  <c r="F15" i="21" s="1"/>
  <c r="G17" i="4"/>
  <c r="G15" i="21" s="1"/>
  <c r="H17" i="4"/>
  <c r="H15" i="21" s="1"/>
  <c r="I17" i="4"/>
  <c r="I15" i="21" s="1"/>
  <c r="J17" i="4"/>
  <c r="J15" i="21" s="1"/>
  <c r="K17" i="4"/>
  <c r="K15" i="21" s="1"/>
  <c r="L17" i="4"/>
  <c r="L15" i="21" s="1"/>
  <c r="M17" i="4"/>
  <c r="M15" i="21" s="1"/>
  <c r="N17" i="4"/>
  <c r="N15" i="21" s="1"/>
  <c r="O17" i="4"/>
  <c r="P17" i="4"/>
  <c r="P15" i="21" s="1"/>
  <c r="Q17" i="4"/>
  <c r="R17" i="4"/>
  <c r="R15" i="21" s="1"/>
  <c r="S17" i="4"/>
  <c r="B18" i="4"/>
  <c r="B16" i="21" s="1"/>
  <c r="C18" i="4"/>
  <c r="C16" i="21" s="1"/>
  <c r="D18" i="4"/>
  <c r="D16" i="21" s="1"/>
  <c r="E18" i="4"/>
  <c r="E16" i="21" s="1"/>
  <c r="F18" i="4"/>
  <c r="F16" i="21" s="1"/>
  <c r="G18" i="4"/>
  <c r="G16" i="21" s="1"/>
  <c r="H18" i="4"/>
  <c r="H16" i="21" s="1"/>
  <c r="I18" i="4"/>
  <c r="I16" i="21" s="1"/>
  <c r="J18" i="4"/>
  <c r="J16" i="21" s="1"/>
  <c r="K18" i="4"/>
  <c r="K16" i="21" s="1"/>
  <c r="L18" i="4"/>
  <c r="L16" i="21" s="1"/>
  <c r="M18" i="4"/>
  <c r="M16" i="21" s="1"/>
  <c r="N18" i="4"/>
  <c r="N16" i="21" s="1"/>
  <c r="O18" i="4"/>
  <c r="O16" i="21" s="1"/>
  <c r="P18" i="4"/>
  <c r="P16" i="21" s="1"/>
  <c r="Q18" i="4"/>
  <c r="R18" i="4"/>
  <c r="R16" i="21" s="1"/>
  <c r="S18" i="4"/>
  <c r="S16" i="21" s="1"/>
  <c r="B19" i="4"/>
  <c r="B17" i="21" s="1"/>
  <c r="C19" i="4"/>
  <c r="C17" i="21" s="1"/>
  <c r="D19" i="4"/>
  <c r="D17" i="21" s="1"/>
  <c r="E19" i="4"/>
  <c r="E17" i="21" s="1"/>
  <c r="F19" i="4"/>
  <c r="F17" i="21" s="1"/>
  <c r="G19" i="4"/>
  <c r="G17" i="21" s="1"/>
  <c r="H19" i="4"/>
  <c r="H17" i="21" s="1"/>
  <c r="I19" i="4"/>
  <c r="I17" i="21" s="1"/>
  <c r="J19" i="4"/>
  <c r="J17" i="21" s="1"/>
  <c r="K19" i="4"/>
  <c r="K17" i="21" s="1"/>
  <c r="L19" i="4"/>
  <c r="L17" i="21" s="1"/>
  <c r="M19" i="4"/>
  <c r="M17" i="21" s="1"/>
  <c r="N19" i="4"/>
  <c r="N17" i="21" s="1"/>
  <c r="O19" i="4"/>
  <c r="P19" i="4"/>
  <c r="P17" i="21" s="1"/>
  <c r="Q19" i="4"/>
  <c r="R19" i="4"/>
  <c r="R17" i="21" s="1"/>
  <c r="S19" i="4"/>
  <c r="B20" i="4"/>
  <c r="B18" i="21" s="1"/>
  <c r="C20" i="4"/>
  <c r="C18" i="21" s="1"/>
  <c r="D20" i="4"/>
  <c r="D18" i="21" s="1"/>
  <c r="E20" i="4"/>
  <c r="E18" i="21" s="1"/>
  <c r="F20" i="4"/>
  <c r="F18" i="21" s="1"/>
  <c r="G20" i="4"/>
  <c r="G18" i="21" s="1"/>
  <c r="H20" i="4"/>
  <c r="H18" i="21" s="1"/>
  <c r="I20" i="4"/>
  <c r="I18" i="21" s="1"/>
  <c r="J20" i="4"/>
  <c r="J18" i="21" s="1"/>
  <c r="K20" i="4"/>
  <c r="K18" i="21" s="1"/>
  <c r="L20" i="4"/>
  <c r="L18" i="21" s="1"/>
  <c r="M20" i="4"/>
  <c r="M18" i="21" s="1"/>
  <c r="N20" i="4"/>
  <c r="N18" i="21" s="1"/>
  <c r="O20" i="4"/>
  <c r="P20" i="4"/>
  <c r="P18" i="21" s="1"/>
  <c r="Q20" i="4"/>
  <c r="R20" i="4"/>
  <c r="R18" i="21" s="1"/>
  <c r="S20" i="4"/>
  <c r="B21" i="4"/>
  <c r="B19" i="21" s="1"/>
  <c r="C21" i="4"/>
  <c r="C19" i="21" s="1"/>
  <c r="D21" i="4"/>
  <c r="D19" i="21" s="1"/>
  <c r="E21" i="4"/>
  <c r="E19" i="21" s="1"/>
  <c r="F21" i="4"/>
  <c r="F19" i="21" s="1"/>
  <c r="G21" i="4"/>
  <c r="G19" i="21" s="1"/>
  <c r="H21" i="4"/>
  <c r="H19" i="21" s="1"/>
  <c r="I21" i="4"/>
  <c r="I19" i="21" s="1"/>
  <c r="J21" i="4"/>
  <c r="J19" i="21" s="1"/>
  <c r="K21" i="4"/>
  <c r="K19" i="21" s="1"/>
  <c r="L21" i="4"/>
  <c r="L19" i="21" s="1"/>
  <c r="M21" i="4"/>
  <c r="M19" i="21" s="1"/>
  <c r="N21" i="4"/>
  <c r="N19" i="21" s="1"/>
  <c r="O21" i="4"/>
  <c r="O19" i="21" s="1"/>
  <c r="P21" i="4"/>
  <c r="P19" i="21" s="1"/>
  <c r="Q21" i="4"/>
  <c r="R21" i="4"/>
  <c r="R19" i="21" s="1"/>
  <c r="S21" i="4"/>
  <c r="B22" i="4"/>
  <c r="B20" i="21" s="1"/>
  <c r="C22" i="4"/>
  <c r="C20" i="21" s="1"/>
  <c r="D22" i="4"/>
  <c r="D20" i="21" s="1"/>
  <c r="E22" i="4"/>
  <c r="E20" i="21" s="1"/>
  <c r="F22" i="4"/>
  <c r="F20" i="21" s="1"/>
  <c r="G22" i="4"/>
  <c r="G20" i="21" s="1"/>
  <c r="H22" i="4"/>
  <c r="H20" i="21" s="1"/>
  <c r="I22" i="4"/>
  <c r="I20" i="21" s="1"/>
  <c r="J22" i="4"/>
  <c r="J20" i="21" s="1"/>
  <c r="K22" i="4"/>
  <c r="K20" i="21" s="1"/>
  <c r="L22" i="4"/>
  <c r="L20" i="21" s="1"/>
  <c r="M22" i="4"/>
  <c r="M20" i="21" s="1"/>
  <c r="N22" i="4"/>
  <c r="N20" i="21" s="1"/>
  <c r="O22" i="4"/>
  <c r="O20" i="21" s="1"/>
  <c r="P22" i="4"/>
  <c r="P20" i="21" s="1"/>
  <c r="Q22" i="4"/>
  <c r="Q20" i="21" s="1"/>
  <c r="R22" i="4"/>
  <c r="R20" i="21" s="1"/>
  <c r="S22" i="4"/>
  <c r="B23" i="4"/>
  <c r="B21" i="21" s="1"/>
  <c r="C23" i="4"/>
  <c r="C21" i="21" s="1"/>
  <c r="D23" i="4"/>
  <c r="D21" i="21" s="1"/>
  <c r="E23" i="4"/>
  <c r="E21" i="21" s="1"/>
  <c r="F23" i="4"/>
  <c r="F21" i="21" s="1"/>
  <c r="G23" i="4"/>
  <c r="G21" i="21" s="1"/>
  <c r="H23" i="4"/>
  <c r="H21" i="21" s="1"/>
  <c r="I23" i="4"/>
  <c r="J23" i="4"/>
  <c r="J21" i="21" s="1"/>
  <c r="K23" i="4"/>
  <c r="L23" i="4"/>
  <c r="L21" i="21" s="1"/>
  <c r="M23" i="4"/>
  <c r="N23" i="4"/>
  <c r="N21" i="21" s="1"/>
  <c r="O23" i="4"/>
  <c r="P23" i="4"/>
  <c r="P21" i="21" s="1"/>
  <c r="Q23" i="4"/>
  <c r="Q21" i="21" s="1"/>
  <c r="R23" i="4"/>
  <c r="R21" i="21" s="1"/>
  <c r="S23" i="4"/>
  <c r="B24" i="4"/>
  <c r="B22" i="21" s="1"/>
  <c r="C24" i="4"/>
  <c r="C22" i="21" s="1"/>
  <c r="D24" i="4"/>
  <c r="D22" i="21" s="1"/>
  <c r="E24" i="4"/>
  <c r="E22" i="21" s="1"/>
  <c r="F24" i="4"/>
  <c r="F22" i="21" s="1"/>
  <c r="G24" i="4"/>
  <c r="G22" i="21" s="1"/>
  <c r="H24" i="4"/>
  <c r="H22" i="21" s="1"/>
  <c r="I24" i="4"/>
  <c r="J24" i="4"/>
  <c r="J22" i="21" s="1"/>
  <c r="K24" i="4"/>
  <c r="K22" i="21" s="1"/>
  <c r="L24" i="4"/>
  <c r="L22" i="21" s="1"/>
  <c r="M24" i="4"/>
  <c r="N24" i="4"/>
  <c r="N22" i="21" s="1"/>
  <c r="O24" i="4"/>
  <c r="P24" i="4"/>
  <c r="P22" i="21" s="1"/>
  <c r="Q24" i="4"/>
  <c r="R24" i="4"/>
  <c r="R22" i="21" s="1"/>
  <c r="S24" i="4"/>
  <c r="B25" i="4"/>
  <c r="B23" i="21" s="1"/>
  <c r="C25" i="4"/>
  <c r="C23" i="21" s="1"/>
  <c r="D25" i="4"/>
  <c r="D23" i="21" s="1"/>
  <c r="E25" i="4"/>
  <c r="E23" i="21" s="1"/>
  <c r="F25" i="4"/>
  <c r="F23" i="21" s="1"/>
  <c r="G25" i="4"/>
  <c r="G23" i="21" s="1"/>
  <c r="H25" i="4"/>
  <c r="H23" i="21" s="1"/>
  <c r="I25" i="4"/>
  <c r="J25" i="4"/>
  <c r="J23" i="21" s="1"/>
  <c r="K25" i="4"/>
  <c r="L25" i="4"/>
  <c r="L23" i="21" s="1"/>
  <c r="M25" i="4"/>
  <c r="N25" i="4"/>
  <c r="N23" i="21" s="1"/>
  <c r="O25" i="4"/>
  <c r="P25" i="4"/>
  <c r="P23" i="21" s="1"/>
  <c r="Q25" i="4"/>
  <c r="Q23" i="21" s="1"/>
  <c r="R25" i="4"/>
  <c r="R23" i="21" s="1"/>
  <c r="S25" i="4"/>
  <c r="B26" i="4"/>
  <c r="B24" i="21" s="1"/>
  <c r="C26" i="4"/>
  <c r="C24" i="21" s="1"/>
  <c r="D26" i="4"/>
  <c r="D24" i="21" s="1"/>
  <c r="E26" i="4"/>
  <c r="E24" i="21" s="1"/>
  <c r="F26" i="4"/>
  <c r="F24" i="21" s="1"/>
  <c r="G26" i="4"/>
  <c r="G24" i="21" s="1"/>
  <c r="H26" i="4"/>
  <c r="H24" i="21" s="1"/>
  <c r="I26" i="4"/>
  <c r="J26" i="4"/>
  <c r="J24" i="21" s="1"/>
  <c r="K26" i="4"/>
  <c r="L26" i="4"/>
  <c r="L24" i="21" s="1"/>
  <c r="M26" i="4"/>
  <c r="N26" i="4"/>
  <c r="N24" i="21" s="1"/>
  <c r="O26" i="4"/>
  <c r="O24" i="21" s="1"/>
  <c r="P26" i="4"/>
  <c r="P24" i="21" s="1"/>
  <c r="Q26" i="4"/>
  <c r="R26" i="4"/>
  <c r="R24" i="21" s="1"/>
  <c r="S26" i="4"/>
  <c r="B27" i="4"/>
  <c r="B25" i="21" s="1"/>
  <c r="C27" i="4"/>
  <c r="C25" i="21" s="1"/>
  <c r="D27" i="4"/>
  <c r="D25" i="21" s="1"/>
  <c r="E27" i="4"/>
  <c r="E25" i="21" s="1"/>
  <c r="F27" i="4"/>
  <c r="F25" i="21" s="1"/>
  <c r="G27" i="4"/>
  <c r="G25" i="21" s="1"/>
  <c r="H27" i="4"/>
  <c r="H25" i="21" s="1"/>
  <c r="I27" i="4"/>
  <c r="J27" i="4"/>
  <c r="J25" i="21" s="1"/>
  <c r="K27" i="4"/>
  <c r="L27" i="4"/>
  <c r="L25" i="21" s="1"/>
  <c r="M27" i="4"/>
  <c r="N27" i="4"/>
  <c r="N25" i="21" s="1"/>
  <c r="O27" i="4"/>
  <c r="P27" i="4"/>
  <c r="P25" i="21" s="1"/>
  <c r="Q27" i="4"/>
  <c r="Q25" i="21" s="1"/>
  <c r="R27" i="4"/>
  <c r="R25" i="21" s="1"/>
  <c r="S27" i="4"/>
  <c r="B28" i="4"/>
  <c r="B26" i="21" s="1"/>
  <c r="C28" i="4"/>
  <c r="C26" i="21" s="1"/>
  <c r="D28" i="4"/>
  <c r="D26" i="21" s="1"/>
  <c r="E28" i="4"/>
  <c r="E26" i="21" s="1"/>
  <c r="F28" i="4"/>
  <c r="F26" i="21" s="1"/>
  <c r="G28" i="4"/>
  <c r="G26" i="21" s="1"/>
  <c r="H28" i="4"/>
  <c r="H26" i="21" s="1"/>
  <c r="I28" i="4"/>
  <c r="J28" i="4"/>
  <c r="J26" i="21" s="1"/>
  <c r="K28" i="4"/>
  <c r="L28" i="4"/>
  <c r="L26" i="21" s="1"/>
  <c r="M28" i="4"/>
  <c r="N28" i="4"/>
  <c r="N26" i="21" s="1"/>
  <c r="O28" i="4"/>
  <c r="O26" i="21" s="1"/>
  <c r="P28" i="4"/>
  <c r="P26" i="21" s="1"/>
  <c r="Q28" i="4"/>
  <c r="Q26" i="21" s="1"/>
  <c r="R28" i="4"/>
  <c r="R26" i="21" s="1"/>
  <c r="S28" i="4"/>
  <c r="B29" i="4"/>
  <c r="B27" i="21" s="1"/>
  <c r="C29" i="4"/>
  <c r="C27" i="21" s="1"/>
  <c r="D29" i="4"/>
  <c r="D27" i="21" s="1"/>
  <c r="E29" i="4"/>
  <c r="E27" i="21" s="1"/>
  <c r="F29" i="4"/>
  <c r="F27" i="21" s="1"/>
  <c r="G29" i="4"/>
  <c r="G27" i="21"/>
  <c r="H29" i="4"/>
  <c r="H27" i="21" s="1"/>
  <c r="I29" i="4"/>
  <c r="J29" i="4"/>
  <c r="J27" i="21" s="1"/>
  <c r="K29" i="4"/>
  <c r="L29" i="4"/>
  <c r="L27" i="21" s="1"/>
  <c r="M29" i="4"/>
  <c r="N29" i="4"/>
  <c r="N27" i="21" s="1"/>
  <c r="O29" i="4"/>
  <c r="P29" i="4"/>
  <c r="P27" i="21" s="1"/>
  <c r="Q29" i="4"/>
  <c r="R29" i="4"/>
  <c r="R27" i="21" s="1"/>
  <c r="S29" i="4"/>
  <c r="B30" i="4"/>
  <c r="B28" i="21" s="1"/>
  <c r="C30" i="4"/>
  <c r="C28" i="21" s="1"/>
  <c r="D30" i="4"/>
  <c r="D28" i="21" s="1"/>
  <c r="E30" i="4"/>
  <c r="E28" i="21" s="1"/>
  <c r="F30" i="4"/>
  <c r="F28" i="21" s="1"/>
  <c r="G30" i="4"/>
  <c r="G28" i="21" s="1"/>
  <c r="H30" i="4"/>
  <c r="H28" i="21" s="1"/>
  <c r="I30" i="4"/>
  <c r="J30" i="4"/>
  <c r="J28" i="21" s="1"/>
  <c r="K30" i="4"/>
  <c r="K28" i="21" s="1"/>
  <c r="L30" i="4"/>
  <c r="L28" i="21" s="1"/>
  <c r="M30" i="4"/>
  <c r="N30" i="4"/>
  <c r="N28" i="21" s="1"/>
  <c r="O30" i="4"/>
  <c r="P30" i="4"/>
  <c r="P28" i="21" s="1"/>
  <c r="Q30" i="4"/>
  <c r="Q28" i="21" s="1"/>
  <c r="R30" i="4"/>
  <c r="R28" i="21" s="1"/>
  <c r="S30" i="4"/>
  <c r="B31" i="4"/>
  <c r="B29" i="21" s="1"/>
  <c r="C31" i="4"/>
  <c r="C29" i="21" s="1"/>
  <c r="D31" i="4"/>
  <c r="D29" i="21" s="1"/>
  <c r="E31" i="4"/>
  <c r="E29" i="21" s="1"/>
  <c r="F31" i="4"/>
  <c r="F29" i="21" s="1"/>
  <c r="G31" i="4"/>
  <c r="G29" i="21" s="1"/>
  <c r="H31" i="4"/>
  <c r="H29" i="21" s="1"/>
  <c r="I31" i="4"/>
  <c r="J31" i="4"/>
  <c r="J29" i="21" s="1"/>
  <c r="K31" i="4"/>
  <c r="L31" i="4"/>
  <c r="L29" i="21" s="1"/>
  <c r="M31" i="4"/>
  <c r="N31" i="4"/>
  <c r="N29" i="21" s="1"/>
  <c r="O31" i="4"/>
  <c r="P31" i="4"/>
  <c r="P29" i="21" s="1"/>
  <c r="Q31" i="4"/>
  <c r="R31" i="4"/>
  <c r="R29" i="21" s="1"/>
  <c r="S31" i="4"/>
  <c r="B32" i="4"/>
  <c r="B30" i="21" s="1"/>
  <c r="C32" i="4"/>
  <c r="C30" i="21" s="1"/>
  <c r="D32" i="4"/>
  <c r="D30" i="21" s="1"/>
  <c r="E32" i="4"/>
  <c r="E30" i="21" s="1"/>
  <c r="F32" i="4"/>
  <c r="F30" i="21" s="1"/>
  <c r="G32" i="4"/>
  <c r="G30" i="21" s="1"/>
  <c r="H32" i="4"/>
  <c r="H30" i="21" s="1"/>
  <c r="I32" i="4"/>
  <c r="J32" i="4"/>
  <c r="J30" i="21" s="1"/>
  <c r="K32" i="4"/>
  <c r="K30" i="21" s="1"/>
  <c r="L32" i="4"/>
  <c r="L30" i="21" s="1"/>
  <c r="M32" i="4"/>
  <c r="N32" i="4"/>
  <c r="N30" i="21" s="1"/>
  <c r="O32" i="4"/>
  <c r="P32" i="4"/>
  <c r="P30" i="21" s="1"/>
  <c r="Q32" i="4"/>
  <c r="Q30" i="21" s="1"/>
  <c r="R32" i="4"/>
  <c r="R30" i="21" s="1"/>
  <c r="S32" i="4"/>
  <c r="B33" i="4"/>
  <c r="B31" i="21" s="1"/>
  <c r="C33" i="4"/>
  <c r="C31" i="21" s="1"/>
  <c r="D33" i="4"/>
  <c r="D31" i="21" s="1"/>
  <c r="E33" i="4"/>
  <c r="E31" i="21" s="1"/>
  <c r="F33" i="4"/>
  <c r="F31" i="21" s="1"/>
  <c r="G33" i="4"/>
  <c r="G31" i="21" s="1"/>
  <c r="H33" i="4"/>
  <c r="H31" i="21" s="1"/>
  <c r="I33" i="4"/>
  <c r="J33" i="4"/>
  <c r="J31" i="21" s="1"/>
  <c r="K33" i="4"/>
  <c r="L33" i="4"/>
  <c r="L31" i="21" s="1"/>
  <c r="M33" i="4"/>
  <c r="N33" i="4"/>
  <c r="N31" i="21" s="1"/>
  <c r="O33" i="4"/>
  <c r="P33" i="4"/>
  <c r="P31" i="21" s="1"/>
  <c r="Q33" i="4"/>
  <c r="R33" i="4"/>
  <c r="R31" i="21" s="1"/>
  <c r="S33" i="4"/>
  <c r="B34" i="4"/>
  <c r="B32" i="21" s="1"/>
  <c r="C34" i="4"/>
  <c r="C32" i="21" s="1"/>
  <c r="D34" i="4"/>
  <c r="D32" i="21" s="1"/>
  <c r="E34" i="4"/>
  <c r="E32" i="21" s="1"/>
  <c r="F34" i="4"/>
  <c r="F32" i="21" s="1"/>
  <c r="G34" i="4"/>
  <c r="G32" i="21" s="1"/>
  <c r="H34" i="4"/>
  <c r="H32" i="21" s="1"/>
  <c r="I34" i="4"/>
  <c r="I32" i="21" s="1"/>
  <c r="J34" i="4"/>
  <c r="J32" i="21" s="1"/>
  <c r="K34" i="4"/>
  <c r="K32" i="21" s="1"/>
  <c r="L34" i="4"/>
  <c r="L32" i="21" s="1"/>
  <c r="M34" i="4"/>
  <c r="N34" i="4"/>
  <c r="N32" i="21" s="1"/>
  <c r="O34" i="4"/>
  <c r="P34" i="4"/>
  <c r="P32" i="21"/>
  <c r="Q34" i="4"/>
  <c r="Q32" i="21" s="1"/>
  <c r="R34" i="4"/>
  <c r="R32" i="21" s="1"/>
  <c r="S34" i="4"/>
  <c r="B35" i="4"/>
  <c r="B33" i="21" s="1"/>
  <c r="C35" i="4"/>
  <c r="C33" i="21" s="1"/>
  <c r="D35" i="4"/>
  <c r="D33" i="21" s="1"/>
  <c r="E35" i="4"/>
  <c r="E33" i="21" s="1"/>
  <c r="F35" i="4"/>
  <c r="F33" i="21" s="1"/>
  <c r="G35" i="4"/>
  <c r="G33" i="21" s="1"/>
  <c r="H35" i="4"/>
  <c r="H33" i="21" s="1"/>
  <c r="I35" i="4"/>
  <c r="I33" i="21" s="1"/>
  <c r="J35" i="4"/>
  <c r="J33" i="21" s="1"/>
  <c r="K35" i="4"/>
  <c r="L35" i="4"/>
  <c r="L33" i="21" s="1"/>
  <c r="M35" i="4"/>
  <c r="M33" i="21" s="1"/>
  <c r="N35" i="4"/>
  <c r="N33" i="21" s="1"/>
  <c r="O35" i="4"/>
  <c r="P35" i="4"/>
  <c r="P33" i="21" s="1"/>
  <c r="Q35" i="4"/>
  <c r="Q33" i="21" s="1"/>
  <c r="R35" i="4"/>
  <c r="R33" i="21" s="1"/>
  <c r="S35" i="4"/>
  <c r="S33" i="21" s="1"/>
  <c r="B36" i="4"/>
  <c r="B34" i="21" s="1"/>
  <c r="C36" i="4"/>
  <c r="C34" i="21" s="1"/>
  <c r="D36" i="4"/>
  <c r="D34" i="21" s="1"/>
  <c r="E36" i="4"/>
  <c r="E34" i="21" s="1"/>
  <c r="F36" i="4"/>
  <c r="F34" i="21" s="1"/>
  <c r="G36" i="4"/>
  <c r="G34" i="21" s="1"/>
  <c r="H36" i="4"/>
  <c r="H34" i="21" s="1"/>
  <c r="I36" i="4"/>
  <c r="J36" i="4"/>
  <c r="J34" i="21" s="1"/>
  <c r="K36" i="4"/>
  <c r="K34" i="21" s="1"/>
  <c r="L36" i="4"/>
  <c r="L34" i="21" s="1"/>
  <c r="M36" i="4"/>
  <c r="M34" i="21" s="1"/>
  <c r="N36" i="4"/>
  <c r="N34" i="21" s="1"/>
  <c r="O36" i="4"/>
  <c r="P36" i="4"/>
  <c r="P34" i="21" s="1"/>
  <c r="Q36" i="4"/>
  <c r="R36" i="4"/>
  <c r="R34" i="21" s="1"/>
  <c r="S36" i="4"/>
  <c r="B37" i="4"/>
  <c r="B35" i="21" s="1"/>
  <c r="C37" i="4"/>
  <c r="C35" i="21" s="1"/>
  <c r="D37" i="4"/>
  <c r="D35" i="21"/>
  <c r="E37" i="4"/>
  <c r="E35" i="21" s="1"/>
  <c r="F37" i="4"/>
  <c r="F35" i="21" s="1"/>
  <c r="G37" i="4"/>
  <c r="G35" i="21" s="1"/>
  <c r="H37" i="4"/>
  <c r="H35" i="21" s="1"/>
  <c r="I37" i="4"/>
  <c r="I35" i="21" s="1"/>
  <c r="J37" i="4"/>
  <c r="J35" i="21" s="1"/>
  <c r="K37" i="4"/>
  <c r="L37" i="4"/>
  <c r="L35" i="21" s="1"/>
  <c r="M37" i="4"/>
  <c r="N37" i="4"/>
  <c r="N35" i="21" s="1"/>
  <c r="O37" i="4"/>
  <c r="P37" i="4"/>
  <c r="P35" i="21" s="1"/>
  <c r="Q37" i="4"/>
  <c r="R37" i="4"/>
  <c r="R35" i="21" s="1"/>
  <c r="S37" i="4"/>
  <c r="B38" i="4"/>
  <c r="B36" i="21" s="1"/>
  <c r="C38" i="4"/>
  <c r="C36" i="21" s="1"/>
  <c r="D38" i="4"/>
  <c r="D36" i="21" s="1"/>
  <c r="E38" i="4"/>
  <c r="E36" i="21" s="1"/>
  <c r="F38" i="4"/>
  <c r="F36" i="21" s="1"/>
  <c r="G38" i="4"/>
  <c r="G36" i="21" s="1"/>
  <c r="H38" i="4"/>
  <c r="H36" i="21" s="1"/>
  <c r="I38" i="4"/>
  <c r="J38" i="4"/>
  <c r="J36" i="21" s="1"/>
  <c r="K38" i="4"/>
  <c r="L38" i="4"/>
  <c r="L36" i="21" s="1"/>
  <c r="M38" i="4"/>
  <c r="N38" i="4"/>
  <c r="N36" i="21" s="1"/>
  <c r="O38" i="4"/>
  <c r="P38" i="4"/>
  <c r="P36" i="21" s="1"/>
  <c r="Q38" i="4"/>
  <c r="Q36" i="21" s="1"/>
  <c r="R38" i="4"/>
  <c r="R36" i="21" s="1"/>
  <c r="S38" i="4"/>
  <c r="B39" i="4"/>
  <c r="B37" i="21" s="1"/>
  <c r="C39" i="4"/>
  <c r="C37" i="21" s="1"/>
  <c r="D39" i="4"/>
  <c r="D37" i="21" s="1"/>
  <c r="E39" i="4"/>
  <c r="E37" i="21" s="1"/>
  <c r="F39" i="4"/>
  <c r="F37" i="21" s="1"/>
  <c r="G39" i="4"/>
  <c r="G37" i="21" s="1"/>
  <c r="H39" i="4"/>
  <c r="H37" i="21" s="1"/>
  <c r="I39" i="4"/>
  <c r="J39" i="4"/>
  <c r="J37" i="21" s="1"/>
  <c r="K39" i="4"/>
  <c r="K37" i="21" s="1"/>
  <c r="L39" i="4"/>
  <c r="L37" i="21" s="1"/>
  <c r="M39" i="4"/>
  <c r="N39" i="4"/>
  <c r="N37" i="21" s="1"/>
  <c r="O39" i="4"/>
  <c r="O37" i="21" s="1"/>
  <c r="P39" i="4"/>
  <c r="P37" i="21" s="1"/>
  <c r="Q39" i="4"/>
  <c r="Q37" i="21" s="1"/>
  <c r="R39" i="4"/>
  <c r="R37" i="21" s="1"/>
  <c r="S39" i="4"/>
  <c r="B40" i="4"/>
  <c r="B38" i="21" s="1"/>
  <c r="C40" i="4"/>
  <c r="C38" i="21" s="1"/>
  <c r="D40" i="4"/>
  <c r="D38" i="21" s="1"/>
  <c r="E40" i="4"/>
  <c r="E38" i="21" s="1"/>
  <c r="F40" i="4"/>
  <c r="F38" i="21" s="1"/>
  <c r="G40" i="4"/>
  <c r="G38" i="21" s="1"/>
  <c r="H40" i="4"/>
  <c r="H38" i="21" s="1"/>
  <c r="I40" i="4"/>
  <c r="J40" i="4"/>
  <c r="J38" i="21" s="1"/>
  <c r="K40" i="4"/>
  <c r="K38" i="21" s="1"/>
  <c r="L40" i="4"/>
  <c r="L38" i="21" s="1"/>
  <c r="M40" i="4"/>
  <c r="N40" i="4"/>
  <c r="N38" i="21" s="1"/>
  <c r="O40" i="4"/>
  <c r="P40" i="4"/>
  <c r="P38" i="21" s="1"/>
  <c r="Q40" i="4"/>
  <c r="R40" i="4"/>
  <c r="R38" i="21" s="1"/>
  <c r="S40" i="4"/>
  <c r="B41" i="4"/>
  <c r="B39" i="21" s="1"/>
  <c r="C41" i="4"/>
  <c r="C39" i="21" s="1"/>
  <c r="D41" i="4"/>
  <c r="D39" i="21" s="1"/>
  <c r="E41" i="4"/>
  <c r="E39" i="21" s="1"/>
  <c r="F41" i="4"/>
  <c r="F39" i="21" s="1"/>
  <c r="G41" i="4"/>
  <c r="G39" i="21" s="1"/>
  <c r="H41" i="4"/>
  <c r="H39" i="21" s="1"/>
  <c r="I41" i="4"/>
  <c r="J41" i="4"/>
  <c r="J39" i="21" s="1"/>
  <c r="K41" i="4"/>
  <c r="L41" i="4"/>
  <c r="L39" i="21" s="1"/>
  <c r="M41" i="4"/>
  <c r="N41" i="4"/>
  <c r="N39" i="21" s="1"/>
  <c r="O41" i="4"/>
  <c r="P41" i="4"/>
  <c r="P39" i="21" s="1"/>
  <c r="Q41" i="4"/>
  <c r="Q39" i="21" s="1"/>
  <c r="R41" i="4"/>
  <c r="R39" i="21" s="1"/>
  <c r="S41" i="4"/>
  <c r="B42" i="4"/>
  <c r="B40" i="21" s="1"/>
  <c r="C42" i="4"/>
  <c r="C40" i="21" s="1"/>
  <c r="D42" i="4"/>
  <c r="D40" i="21" s="1"/>
  <c r="E42" i="4"/>
  <c r="E40" i="21" s="1"/>
  <c r="F42" i="4"/>
  <c r="F40" i="21" s="1"/>
  <c r="G42" i="4"/>
  <c r="G40" i="21" s="1"/>
  <c r="H42" i="4"/>
  <c r="H40" i="21" s="1"/>
  <c r="I42" i="4"/>
  <c r="J42" i="4"/>
  <c r="J40" i="21" s="1"/>
  <c r="K42" i="4"/>
  <c r="K40" i="21" s="1"/>
  <c r="L42" i="4"/>
  <c r="L40" i="21" s="1"/>
  <c r="M42" i="4"/>
  <c r="N42" i="4"/>
  <c r="N40" i="21" s="1"/>
  <c r="O42" i="4"/>
  <c r="P42" i="4"/>
  <c r="P40" i="21" s="1"/>
  <c r="Q42" i="4"/>
  <c r="R42" i="4"/>
  <c r="R40" i="21" s="1"/>
  <c r="S42" i="4"/>
  <c r="B43" i="4"/>
  <c r="B41" i="21" s="1"/>
  <c r="C43" i="4"/>
  <c r="C41" i="21" s="1"/>
  <c r="D43" i="4"/>
  <c r="D41" i="21" s="1"/>
  <c r="E43" i="4"/>
  <c r="E41" i="21" s="1"/>
  <c r="F43" i="4"/>
  <c r="F41" i="21" s="1"/>
  <c r="G43" i="4"/>
  <c r="G41" i="21" s="1"/>
  <c r="H43" i="4"/>
  <c r="H41" i="21" s="1"/>
  <c r="I43" i="4"/>
  <c r="J43" i="4"/>
  <c r="J41" i="21" s="1"/>
  <c r="K43" i="4"/>
  <c r="L43" i="4"/>
  <c r="L41" i="21" s="1"/>
  <c r="M43" i="4"/>
  <c r="N43" i="4"/>
  <c r="N41" i="21" s="1"/>
  <c r="O43" i="4"/>
  <c r="P43" i="4"/>
  <c r="P41" i="21" s="1"/>
  <c r="Q43" i="4"/>
  <c r="R43" i="4"/>
  <c r="R41" i="21" s="1"/>
  <c r="S43" i="4"/>
  <c r="S41" i="21" s="1"/>
  <c r="B44" i="4"/>
  <c r="B42" i="21" s="1"/>
  <c r="C44" i="4"/>
  <c r="C42" i="21" s="1"/>
  <c r="D44" i="4"/>
  <c r="D42" i="21" s="1"/>
  <c r="E44" i="4"/>
  <c r="E42" i="21" s="1"/>
  <c r="F44" i="4"/>
  <c r="F42" i="21" s="1"/>
  <c r="G44" i="4"/>
  <c r="G42" i="21" s="1"/>
  <c r="H44" i="4"/>
  <c r="H42" i="21" s="1"/>
  <c r="I44" i="4"/>
  <c r="I42" i="21" s="1"/>
  <c r="J44" i="4"/>
  <c r="J42" i="21" s="1"/>
  <c r="K44" i="4"/>
  <c r="L44" i="4"/>
  <c r="L42" i="21" s="1"/>
  <c r="M44" i="4"/>
  <c r="N44" i="4"/>
  <c r="N42" i="21" s="1"/>
  <c r="O44" i="4"/>
  <c r="P44" i="4"/>
  <c r="P42" i="21" s="1"/>
  <c r="Q44" i="4"/>
  <c r="R44" i="4"/>
  <c r="R42" i="21" s="1"/>
  <c r="S44" i="4"/>
  <c r="B45" i="4"/>
  <c r="B43" i="21" s="1"/>
  <c r="C45" i="4"/>
  <c r="C43" i="21" s="1"/>
  <c r="D45" i="4"/>
  <c r="D43" i="21" s="1"/>
  <c r="E45" i="4"/>
  <c r="E43" i="21" s="1"/>
  <c r="F45" i="4"/>
  <c r="F43" i="21" s="1"/>
  <c r="G45" i="4"/>
  <c r="G43" i="21" s="1"/>
  <c r="H45" i="4"/>
  <c r="H43" i="21" s="1"/>
  <c r="I45" i="4"/>
  <c r="J45" i="4"/>
  <c r="J43" i="21" s="1"/>
  <c r="K45" i="4"/>
  <c r="L45" i="4"/>
  <c r="L43" i="21" s="1"/>
  <c r="M45" i="4"/>
  <c r="N45" i="4"/>
  <c r="N43" i="21" s="1"/>
  <c r="O45" i="4"/>
  <c r="P45" i="4"/>
  <c r="P43" i="21" s="1"/>
  <c r="Q45" i="4"/>
  <c r="Q43" i="21" s="1"/>
  <c r="R45" i="4"/>
  <c r="R43" i="21" s="1"/>
  <c r="S45" i="4"/>
  <c r="S43" i="21" s="1"/>
  <c r="B46" i="4"/>
  <c r="B44" i="21" s="1"/>
  <c r="C46" i="4"/>
  <c r="C44" i="21" s="1"/>
  <c r="D46" i="4"/>
  <c r="D44" i="21" s="1"/>
  <c r="E46" i="4"/>
  <c r="E44" i="21" s="1"/>
  <c r="F46" i="4"/>
  <c r="F44" i="21" s="1"/>
  <c r="G46" i="4"/>
  <c r="G44" i="21" s="1"/>
  <c r="H46" i="4"/>
  <c r="H44" i="21" s="1"/>
  <c r="I46" i="4"/>
  <c r="J46" i="4"/>
  <c r="J44" i="21" s="1"/>
  <c r="K46" i="4"/>
  <c r="L46" i="4"/>
  <c r="L44" i="21" s="1"/>
  <c r="M46" i="4"/>
  <c r="M44" i="21" s="1"/>
  <c r="N46" i="4"/>
  <c r="N44" i="21" s="1"/>
  <c r="O46" i="4"/>
  <c r="P46" i="4"/>
  <c r="P44" i="21" s="1"/>
  <c r="Q46" i="4"/>
  <c r="Q44" i="21" s="1"/>
  <c r="R46" i="4"/>
  <c r="R44" i="21" s="1"/>
  <c r="S46" i="4"/>
  <c r="S44" i="21" s="1"/>
  <c r="B47" i="4"/>
  <c r="B45" i="21" s="1"/>
  <c r="C47" i="4"/>
  <c r="C45" i="21" s="1"/>
  <c r="D47" i="4"/>
  <c r="D45" i="21" s="1"/>
  <c r="E47" i="4"/>
  <c r="E45" i="21" s="1"/>
  <c r="F47" i="4"/>
  <c r="F45" i="21" s="1"/>
  <c r="G47" i="4"/>
  <c r="G45" i="21" s="1"/>
  <c r="H47" i="4"/>
  <c r="H45" i="21" s="1"/>
  <c r="I47" i="4"/>
  <c r="J47" i="4"/>
  <c r="J45" i="21" s="1"/>
  <c r="K47" i="4"/>
  <c r="L47" i="4"/>
  <c r="L45" i="21" s="1"/>
  <c r="M47" i="4"/>
  <c r="N47" i="4"/>
  <c r="N45" i="21" s="1"/>
  <c r="O47" i="4"/>
  <c r="O45" i="21" s="1"/>
  <c r="P47" i="4"/>
  <c r="P45" i="21" s="1"/>
  <c r="Q47" i="4"/>
  <c r="R47" i="4"/>
  <c r="R45" i="21" s="1"/>
  <c r="S47" i="4"/>
  <c r="B48" i="4"/>
  <c r="B46" i="21" s="1"/>
  <c r="C48" i="4"/>
  <c r="C46" i="21" s="1"/>
  <c r="D48" i="4"/>
  <c r="D46" i="21" s="1"/>
  <c r="E48" i="4"/>
  <c r="E46" i="21" s="1"/>
  <c r="F48" i="4"/>
  <c r="F46" i="21" s="1"/>
  <c r="G48" i="4"/>
  <c r="G46" i="21" s="1"/>
  <c r="H48" i="4"/>
  <c r="H46" i="21" s="1"/>
  <c r="I48" i="4"/>
  <c r="I46" i="21" s="1"/>
  <c r="J48" i="4"/>
  <c r="J46" i="21" s="1"/>
  <c r="K48" i="4"/>
  <c r="L48" i="4"/>
  <c r="L46" i="21" s="1"/>
  <c r="M48" i="4"/>
  <c r="M46" i="21" s="1"/>
  <c r="N48" i="4"/>
  <c r="N46" i="21" s="1"/>
  <c r="O48" i="4"/>
  <c r="P48" i="4"/>
  <c r="P46" i="21" s="1"/>
  <c r="Q48" i="4"/>
  <c r="R48" i="4"/>
  <c r="R46" i="21" s="1"/>
  <c r="S48" i="4"/>
  <c r="B49" i="4"/>
  <c r="B47" i="21" s="1"/>
  <c r="C49" i="4"/>
  <c r="C47" i="21" s="1"/>
  <c r="D49" i="4"/>
  <c r="D47" i="21" s="1"/>
  <c r="E49" i="4"/>
  <c r="E47" i="21" s="1"/>
  <c r="F49" i="4"/>
  <c r="F47" i="21" s="1"/>
  <c r="G49" i="4"/>
  <c r="G47" i="21" s="1"/>
  <c r="H49" i="4"/>
  <c r="H47" i="21" s="1"/>
  <c r="I49" i="4"/>
  <c r="J49" i="4"/>
  <c r="J47" i="21" s="1"/>
  <c r="K49" i="4"/>
  <c r="L49" i="4"/>
  <c r="L47" i="21" s="1"/>
  <c r="M49" i="4"/>
  <c r="M47" i="21" s="1"/>
  <c r="N49" i="4"/>
  <c r="N47" i="21" s="1"/>
  <c r="O49" i="4"/>
  <c r="P49" i="4"/>
  <c r="P47" i="21" s="1"/>
  <c r="Q49" i="4"/>
  <c r="R49" i="4"/>
  <c r="R47" i="21" s="1"/>
  <c r="S49" i="4"/>
  <c r="B50" i="4"/>
  <c r="B48" i="21" s="1"/>
  <c r="C50" i="4"/>
  <c r="C48" i="21" s="1"/>
  <c r="D50" i="4"/>
  <c r="D48" i="21" s="1"/>
  <c r="E50" i="4"/>
  <c r="E48" i="21" s="1"/>
  <c r="F50" i="4"/>
  <c r="F48" i="21" s="1"/>
  <c r="G50" i="4"/>
  <c r="G48" i="21" s="1"/>
  <c r="H50" i="4"/>
  <c r="H48" i="21" s="1"/>
  <c r="I50" i="4"/>
  <c r="I48" i="21" s="1"/>
  <c r="J50" i="4"/>
  <c r="J48" i="21" s="1"/>
  <c r="K50" i="4"/>
  <c r="L50" i="4"/>
  <c r="L48" i="21" s="1"/>
  <c r="M50" i="4"/>
  <c r="N50" i="4"/>
  <c r="N48" i="21" s="1"/>
  <c r="O50" i="4"/>
  <c r="O48" i="21" s="1"/>
  <c r="P50" i="4"/>
  <c r="P48" i="21" s="1"/>
  <c r="Q50" i="4"/>
  <c r="R50" i="4"/>
  <c r="R48" i="21" s="1"/>
  <c r="S50" i="4"/>
  <c r="B51" i="4"/>
  <c r="B49" i="21" s="1"/>
  <c r="C51" i="4"/>
  <c r="C49" i="21" s="1"/>
  <c r="D51" i="4"/>
  <c r="D49" i="21" s="1"/>
  <c r="E51" i="4"/>
  <c r="E49" i="21" s="1"/>
  <c r="F51" i="4"/>
  <c r="F49" i="21" s="1"/>
  <c r="G51" i="4"/>
  <c r="G49" i="21" s="1"/>
  <c r="H51" i="4"/>
  <c r="H49" i="21" s="1"/>
  <c r="I51" i="4"/>
  <c r="J51" i="4"/>
  <c r="J49" i="21" s="1"/>
  <c r="K51" i="4"/>
  <c r="K49" i="21" s="1"/>
  <c r="L51" i="4"/>
  <c r="L49" i="21" s="1"/>
  <c r="M51" i="4"/>
  <c r="N51" i="4"/>
  <c r="N49" i="21" s="1"/>
  <c r="O51" i="4"/>
  <c r="P51" i="4"/>
  <c r="P49" i="21" s="1"/>
  <c r="Q51" i="4"/>
  <c r="R51" i="4"/>
  <c r="R49" i="21" s="1"/>
  <c r="S51" i="4"/>
  <c r="B52" i="4"/>
  <c r="B50" i="21" s="1"/>
  <c r="C52" i="4"/>
  <c r="C50" i="21" s="1"/>
  <c r="D52" i="4"/>
  <c r="D50" i="21" s="1"/>
  <c r="E52" i="4"/>
  <c r="E50" i="21" s="1"/>
  <c r="F52" i="4"/>
  <c r="F50" i="21" s="1"/>
  <c r="G52" i="4"/>
  <c r="G50" i="21" s="1"/>
  <c r="H52" i="4"/>
  <c r="H50" i="21" s="1"/>
  <c r="I52" i="4"/>
  <c r="J52" i="4"/>
  <c r="J50" i="21" s="1"/>
  <c r="K52" i="4"/>
  <c r="K50" i="21" s="1"/>
  <c r="L52" i="4"/>
  <c r="L50" i="21" s="1"/>
  <c r="M52" i="4"/>
  <c r="N52" i="4"/>
  <c r="N50" i="21" s="1"/>
  <c r="O52" i="4"/>
  <c r="P52" i="4"/>
  <c r="P50" i="21" s="1"/>
  <c r="Q52" i="4"/>
  <c r="Q50" i="21" s="1"/>
  <c r="R52" i="4"/>
  <c r="R50" i="21" s="1"/>
  <c r="S52" i="4"/>
  <c r="B53" i="4"/>
  <c r="B51" i="21" s="1"/>
  <c r="C53" i="4"/>
  <c r="C51" i="21" s="1"/>
  <c r="D53" i="4"/>
  <c r="D51" i="21" s="1"/>
  <c r="E53" i="4"/>
  <c r="E51" i="21" s="1"/>
  <c r="F53" i="4"/>
  <c r="F51" i="21" s="1"/>
  <c r="G53" i="4"/>
  <c r="G51" i="21" s="1"/>
  <c r="H53" i="4"/>
  <c r="H51" i="21" s="1"/>
  <c r="I53" i="4"/>
  <c r="I51" i="21" s="1"/>
  <c r="J53" i="4"/>
  <c r="J51" i="21" s="1"/>
  <c r="K53" i="4"/>
  <c r="K51" i="21" s="1"/>
  <c r="L53" i="4"/>
  <c r="L51" i="21" s="1"/>
  <c r="M53" i="4"/>
  <c r="N53" i="4"/>
  <c r="N51" i="21" s="1"/>
  <c r="O53" i="4"/>
  <c r="P53" i="4"/>
  <c r="P51" i="21" s="1"/>
  <c r="Q53" i="4"/>
  <c r="R53" i="4"/>
  <c r="R51" i="21" s="1"/>
  <c r="S53" i="4"/>
  <c r="B54" i="4"/>
  <c r="B52" i="21" s="1"/>
  <c r="C54" i="4"/>
  <c r="C52" i="21" s="1"/>
  <c r="D54" i="4"/>
  <c r="D52" i="21" s="1"/>
  <c r="E54" i="4"/>
  <c r="E52" i="21" s="1"/>
  <c r="F54" i="4"/>
  <c r="F52" i="21" s="1"/>
  <c r="G54" i="4"/>
  <c r="G52" i="21" s="1"/>
  <c r="H54" i="4"/>
  <c r="H52" i="21" s="1"/>
  <c r="I54" i="4"/>
  <c r="J54" i="4"/>
  <c r="J52" i="21"/>
  <c r="K54" i="4"/>
  <c r="L54" i="4"/>
  <c r="L52" i="21" s="1"/>
  <c r="M54" i="4"/>
  <c r="N54" i="4"/>
  <c r="N52" i="21" s="1"/>
  <c r="O54" i="4"/>
  <c r="P54" i="4"/>
  <c r="P52" i="21" s="1"/>
  <c r="Q54" i="4"/>
  <c r="R54" i="4"/>
  <c r="R52" i="21" s="1"/>
  <c r="S54" i="4"/>
  <c r="B55" i="4"/>
  <c r="B53" i="21" s="1"/>
  <c r="C55" i="4"/>
  <c r="C53" i="21" s="1"/>
  <c r="D55" i="4"/>
  <c r="D53" i="21" s="1"/>
  <c r="E55" i="4"/>
  <c r="E53" i="21" s="1"/>
  <c r="F55" i="4"/>
  <c r="F53" i="21" s="1"/>
  <c r="G55" i="4"/>
  <c r="G53" i="21"/>
  <c r="H55" i="4"/>
  <c r="H53" i="21" s="1"/>
  <c r="I55" i="4"/>
  <c r="J55" i="4"/>
  <c r="J53" i="21" s="1"/>
  <c r="K55" i="4"/>
  <c r="K53" i="21" s="1"/>
  <c r="L55" i="4"/>
  <c r="L53" i="21" s="1"/>
  <c r="M55" i="4"/>
  <c r="N55" i="4"/>
  <c r="N53" i="21"/>
  <c r="O55" i="4"/>
  <c r="P55" i="4"/>
  <c r="P53" i="21" s="1"/>
  <c r="Q55" i="4"/>
  <c r="R55" i="4"/>
  <c r="R53" i="21" s="1"/>
  <c r="S55" i="4"/>
  <c r="B56" i="4"/>
  <c r="B54" i="21" s="1"/>
  <c r="C56" i="4"/>
  <c r="C54" i="21" s="1"/>
  <c r="D56" i="4"/>
  <c r="D54" i="21" s="1"/>
  <c r="E56" i="4"/>
  <c r="E54" i="21" s="1"/>
  <c r="F56" i="4"/>
  <c r="F54" i="21" s="1"/>
  <c r="G56" i="4"/>
  <c r="G54" i="21" s="1"/>
  <c r="H56" i="4"/>
  <c r="H54" i="21" s="1"/>
  <c r="I56" i="4"/>
  <c r="J56" i="4"/>
  <c r="J54" i="21" s="1"/>
  <c r="K56" i="4"/>
  <c r="L56" i="4"/>
  <c r="L54" i="21" s="1"/>
  <c r="M56" i="4"/>
  <c r="N56" i="4"/>
  <c r="N54" i="21" s="1"/>
  <c r="O56" i="4"/>
  <c r="O54" i="21" s="1"/>
  <c r="P56" i="4"/>
  <c r="P54" i="21" s="1"/>
  <c r="Q56" i="4"/>
  <c r="R56" i="4"/>
  <c r="R54" i="21" s="1"/>
  <c r="S56" i="4"/>
  <c r="B57" i="4"/>
  <c r="B55" i="21" s="1"/>
  <c r="C57" i="4"/>
  <c r="C55" i="21" s="1"/>
  <c r="D57" i="4"/>
  <c r="D55" i="21" s="1"/>
  <c r="E57" i="4"/>
  <c r="E55" i="21" s="1"/>
  <c r="F57" i="4"/>
  <c r="F55" i="21" s="1"/>
  <c r="G57" i="4"/>
  <c r="G55" i="21"/>
  <c r="H57" i="4"/>
  <c r="H55" i="21" s="1"/>
  <c r="I57" i="4"/>
  <c r="J57" i="4"/>
  <c r="J55" i="21" s="1"/>
  <c r="K57" i="4"/>
  <c r="K55" i="21" s="1"/>
  <c r="L57" i="4"/>
  <c r="L55" i="21" s="1"/>
  <c r="M57" i="4"/>
  <c r="N57" i="4"/>
  <c r="N55" i="21"/>
  <c r="O57" i="4"/>
  <c r="P57" i="4"/>
  <c r="P55" i="21" s="1"/>
  <c r="Q57" i="4"/>
  <c r="R57" i="4"/>
  <c r="R55" i="21" s="1"/>
  <c r="S57" i="4"/>
  <c r="B58" i="4"/>
  <c r="B56" i="21" s="1"/>
  <c r="C58" i="4"/>
  <c r="C56" i="21" s="1"/>
  <c r="D58" i="4"/>
  <c r="D56" i="21" s="1"/>
  <c r="E58" i="4"/>
  <c r="E56" i="21" s="1"/>
  <c r="F58" i="4"/>
  <c r="F56" i="21" s="1"/>
  <c r="G58" i="4"/>
  <c r="G56" i="21" s="1"/>
  <c r="H58" i="4"/>
  <c r="H56" i="21" s="1"/>
  <c r="I58" i="4"/>
  <c r="J58" i="4"/>
  <c r="J56" i="21" s="1"/>
  <c r="K58" i="4"/>
  <c r="K56" i="21" s="1"/>
  <c r="L58" i="4"/>
  <c r="L56" i="21" s="1"/>
  <c r="M58" i="4"/>
  <c r="N58" i="4"/>
  <c r="N56" i="21" s="1"/>
  <c r="O58" i="4"/>
  <c r="O56" i="21" s="1"/>
  <c r="P58" i="4"/>
  <c r="P56" i="21" s="1"/>
  <c r="Q58" i="4"/>
  <c r="R58" i="4"/>
  <c r="R56" i="21" s="1"/>
  <c r="S58" i="4"/>
  <c r="B59" i="4"/>
  <c r="B57" i="21" s="1"/>
  <c r="C59" i="4"/>
  <c r="C57" i="21" s="1"/>
  <c r="D59" i="4"/>
  <c r="D57" i="21" s="1"/>
  <c r="E59" i="4"/>
  <c r="E57" i="21" s="1"/>
  <c r="F59" i="4"/>
  <c r="F57" i="21" s="1"/>
  <c r="G59" i="4"/>
  <c r="G57" i="21"/>
  <c r="H59" i="4"/>
  <c r="H57" i="21" s="1"/>
  <c r="I59" i="4"/>
  <c r="J59" i="4"/>
  <c r="J57" i="21" s="1"/>
  <c r="K59" i="4"/>
  <c r="K57" i="21" s="1"/>
  <c r="L59" i="4"/>
  <c r="L57" i="21" s="1"/>
  <c r="M59" i="4"/>
  <c r="N59" i="4"/>
  <c r="N57" i="21"/>
  <c r="O59" i="4"/>
  <c r="P59" i="4"/>
  <c r="P57" i="21" s="1"/>
  <c r="Q59" i="4"/>
  <c r="R59" i="4"/>
  <c r="R57" i="21" s="1"/>
  <c r="S59" i="4"/>
  <c r="S57" i="21" s="1"/>
  <c r="B60" i="4"/>
  <c r="B58" i="21" s="1"/>
  <c r="C60" i="4"/>
  <c r="C58" i="21" s="1"/>
  <c r="D60" i="4"/>
  <c r="D58" i="21" s="1"/>
  <c r="E60" i="4"/>
  <c r="E58" i="21" s="1"/>
  <c r="F60" i="4"/>
  <c r="F58" i="21" s="1"/>
  <c r="G60" i="4"/>
  <c r="G58" i="21" s="1"/>
  <c r="H60" i="4"/>
  <c r="H58" i="21" s="1"/>
  <c r="I60" i="4"/>
  <c r="J60" i="4"/>
  <c r="J58" i="21" s="1"/>
  <c r="K60" i="4"/>
  <c r="K58" i="21" s="1"/>
  <c r="L60" i="4"/>
  <c r="L58" i="21" s="1"/>
  <c r="M60" i="4"/>
  <c r="N60" i="4"/>
  <c r="N58" i="21" s="1"/>
  <c r="O60" i="4"/>
  <c r="P60" i="4"/>
  <c r="P58" i="21" s="1"/>
  <c r="Q60" i="4"/>
  <c r="R60" i="4"/>
  <c r="R58" i="21" s="1"/>
  <c r="S60" i="4"/>
  <c r="B61" i="4"/>
  <c r="B59" i="21" s="1"/>
  <c r="C61" i="4"/>
  <c r="C59" i="21" s="1"/>
  <c r="D61" i="4"/>
  <c r="D59" i="21" s="1"/>
  <c r="E61" i="4"/>
  <c r="E59" i="21" s="1"/>
  <c r="F61" i="4"/>
  <c r="F59" i="21" s="1"/>
  <c r="G61" i="4"/>
  <c r="G59" i="21" s="1"/>
  <c r="H61" i="4"/>
  <c r="H59" i="21" s="1"/>
  <c r="I61" i="4"/>
  <c r="J61" i="4"/>
  <c r="J59" i="21" s="1"/>
  <c r="K61" i="4"/>
  <c r="L61" i="4"/>
  <c r="L59" i="21" s="1"/>
  <c r="M61" i="4"/>
  <c r="N61" i="4"/>
  <c r="N59" i="21" s="1"/>
  <c r="O61" i="4"/>
  <c r="P61" i="4"/>
  <c r="P59" i="21" s="1"/>
  <c r="Q61" i="4"/>
  <c r="Q59" i="21" s="1"/>
  <c r="R61" i="4"/>
  <c r="R59" i="21" s="1"/>
  <c r="S61" i="4"/>
  <c r="B62" i="4"/>
  <c r="B60" i="21" s="1"/>
  <c r="C62" i="4"/>
  <c r="C60" i="21" s="1"/>
  <c r="D62" i="4"/>
  <c r="D60" i="21" s="1"/>
  <c r="E62" i="4"/>
  <c r="E60" i="21" s="1"/>
  <c r="F62" i="4"/>
  <c r="F60" i="21" s="1"/>
  <c r="G62" i="4"/>
  <c r="G60" i="21" s="1"/>
  <c r="H62" i="4"/>
  <c r="H60" i="21" s="1"/>
  <c r="I62" i="4"/>
  <c r="J62" i="4"/>
  <c r="J60" i="21" s="1"/>
  <c r="K62" i="4"/>
  <c r="K60" i="21" s="1"/>
  <c r="L62" i="4"/>
  <c r="L60" i="21" s="1"/>
  <c r="M62" i="4"/>
  <c r="N62" i="4"/>
  <c r="N60" i="21" s="1"/>
  <c r="O62" i="4"/>
  <c r="P62" i="4"/>
  <c r="P60" i="21" s="1"/>
  <c r="Q62" i="4"/>
  <c r="R62" i="4"/>
  <c r="R60" i="21" s="1"/>
  <c r="S62" i="4"/>
  <c r="B63" i="4"/>
  <c r="B61" i="21" s="1"/>
  <c r="C63" i="4"/>
  <c r="C61" i="21" s="1"/>
  <c r="D63" i="4"/>
  <c r="D61" i="21" s="1"/>
  <c r="E63" i="4"/>
  <c r="E61" i="21" s="1"/>
  <c r="F63" i="4"/>
  <c r="F61" i="21" s="1"/>
  <c r="G63" i="4"/>
  <c r="G61" i="21" s="1"/>
  <c r="H63" i="4"/>
  <c r="H61" i="21" s="1"/>
  <c r="I63" i="4"/>
  <c r="J63" i="4"/>
  <c r="J61" i="21" s="1"/>
  <c r="K63" i="4"/>
  <c r="L63" i="4"/>
  <c r="L61" i="21" s="1"/>
  <c r="M63" i="4"/>
  <c r="N63" i="4"/>
  <c r="N61" i="21" s="1"/>
  <c r="O63" i="4"/>
  <c r="O61" i="21" s="1"/>
  <c r="P63" i="4"/>
  <c r="P61" i="21" s="1"/>
  <c r="Q63" i="4"/>
  <c r="R63" i="4"/>
  <c r="R61" i="21" s="1"/>
  <c r="S63" i="4"/>
  <c r="S61" i="21" s="1"/>
  <c r="B64" i="4"/>
  <c r="B62" i="21" s="1"/>
  <c r="C64" i="4"/>
  <c r="C62" i="21" s="1"/>
  <c r="D64" i="4"/>
  <c r="D62" i="21" s="1"/>
  <c r="E64" i="4"/>
  <c r="E62" i="21" s="1"/>
  <c r="F64" i="4"/>
  <c r="F62" i="21" s="1"/>
  <c r="G64" i="4"/>
  <c r="G62" i="21" s="1"/>
  <c r="H64" i="4"/>
  <c r="H62" i="21" s="1"/>
  <c r="I64" i="4"/>
  <c r="J64" i="4"/>
  <c r="J62" i="21" s="1"/>
  <c r="K64" i="4"/>
  <c r="L64" i="4"/>
  <c r="L62" i="21" s="1"/>
  <c r="M64" i="4"/>
  <c r="M62" i="21" s="1"/>
  <c r="N64" i="4"/>
  <c r="N62" i="21" s="1"/>
  <c r="O64" i="4"/>
  <c r="P64" i="4"/>
  <c r="P62" i="21" s="1"/>
  <c r="Q64" i="4"/>
  <c r="R64" i="4"/>
  <c r="R62" i="21" s="1"/>
  <c r="S64" i="4"/>
  <c r="B65" i="4"/>
  <c r="B63" i="21" s="1"/>
  <c r="C65" i="4"/>
  <c r="C63" i="21" s="1"/>
  <c r="D65" i="4"/>
  <c r="D63" i="21" s="1"/>
  <c r="E65" i="4"/>
  <c r="E63" i="21" s="1"/>
  <c r="F65" i="4"/>
  <c r="F63" i="21" s="1"/>
  <c r="G65" i="4"/>
  <c r="G63" i="21" s="1"/>
  <c r="H65" i="4"/>
  <c r="H63" i="21" s="1"/>
  <c r="I65" i="4"/>
  <c r="J65" i="4"/>
  <c r="J63" i="21" s="1"/>
  <c r="K65" i="4"/>
  <c r="L65" i="4"/>
  <c r="L63" i="21" s="1"/>
  <c r="M65" i="4"/>
  <c r="N65" i="4"/>
  <c r="N63" i="21" s="1"/>
  <c r="O65" i="4"/>
  <c r="P65" i="4"/>
  <c r="P63" i="21" s="1"/>
  <c r="Q65" i="4"/>
  <c r="R65" i="4"/>
  <c r="R63" i="21" s="1"/>
  <c r="S65" i="4"/>
  <c r="B66" i="4"/>
  <c r="B64" i="21" s="1"/>
  <c r="C66" i="4"/>
  <c r="C64" i="21" s="1"/>
  <c r="D66" i="4"/>
  <c r="D64" i="21" s="1"/>
  <c r="E66" i="4"/>
  <c r="E64" i="21" s="1"/>
  <c r="F66" i="4"/>
  <c r="F64" i="21" s="1"/>
  <c r="G66" i="4"/>
  <c r="G64" i="21" s="1"/>
  <c r="H66" i="4"/>
  <c r="H64" i="21" s="1"/>
  <c r="I66" i="4"/>
  <c r="I64" i="21" s="1"/>
  <c r="J66" i="4"/>
  <c r="J64" i="21" s="1"/>
  <c r="K66" i="4"/>
  <c r="K64" i="21" s="1"/>
  <c r="L66" i="4"/>
  <c r="L64" i="21" s="1"/>
  <c r="M66" i="4"/>
  <c r="N66" i="4"/>
  <c r="N64" i="21" s="1"/>
  <c r="O66" i="4"/>
  <c r="O64" i="21" s="1"/>
  <c r="P66" i="4"/>
  <c r="P64" i="21" s="1"/>
  <c r="Q66" i="4"/>
  <c r="R66" i="4"/>
  <c r="R64" i="21" s="1"/>
  <c r="S66" i="4"/>
  <c r="S64" i="21" s="1"/>
  <c r="B67" i="4"/>
  <c r="B65" i="21" s="1"/>
  <c r="C67" i="4"/>
  <c r="C65" i="21" s="1"/>
  <c r="D67" i="4"/>
  <c r="D65" i="21" s="1"/>
  <c r="E67" i="4"/>
  <c r="E65" i="21" s="1"/>
  <c r="F67" i="4"/>
  <c r="F65" i="21" s="1"/>
  <c r="G67" i="4"/>
  <c r="G65" i="21" s="1"/>
  <c r="H67" i="4"/>
  <c r="H65" i="21" s="1"/>
  <c r="I67" i="4"/>
  <c r="I65" i="21" s="1"/>
  <c r="J67" i="4"/>
  <c r="J65" i="21" s="1"/>
  <c r="K67" i="4"/>
  <c r="L67" i="4"/>
  <c r="L65" i="21" s="1"/>
  <c r="M67" i="4"/>
  <c r="M65" i="21" s="1"/>
  <c r="N67" i="4"/>
  <c r="N65" i="21" s="1"/>
  <c r="O67" i="4"/>
  <c r="P67" i="4"/>
  <c r="P65" i="21" s="1"/>
  <c r="Q67" i="4"/>
  <c r="Q65" i="21" s="1"/>
  <c r="R67" i="4"/>
  <c r="R65" i="21" s="1"/>
  <c r="S67" i="4"/>
  <c r="B68" i="4"/>
  <c r="B66" i="21" s="1"/>
  <c r="C68" i="4"/>
  <c r="C66" i="21" s="1"/>
  <c r="D68" i="4"/>
  <c r="D66" i="21" s="1"/>
  <c r="E68" i="4"/>
  <c r="E66" i="21" s="1"/>
  <c r="F68" i="4"/>
  <c r="F66" i="21" s="1"/>
  <c r="G68" i="4"/>
  <c r="G66" i="21" s="1"/>
  <c r="H68" i="4"/>
  <c r="H66" i="21" s="1"/>
  <c r="I68" i="4"/>
  <c r="I66" i="21" s="1"/>
  <c r="J68" i="4"/>
  <c r="J66" i="21" s="1"/>
  <c r="K68" i="4"/>
  <c r="L68" i="4"/>
  <c r="L66" i="21" s="1"/>
  <c r="M68" i="4"/>
  <c r="M66" i="21" s="1"/>
  <c r="N68" i="4"/>
  <c r="N66" i="21" s="1"/>
  <c r="O68" i="4"/>
  <c r="O66" i="21" s="1"/>
  <c r="P68" i="4"/>
  <c r="P66" i="21" s="1"/>
  <c r="Q68" i="4"/>
  <c r="Q66" i="21" s="1"/>
  <c r="R68" i="4"/>
  <c r="R66" i="21" s="1"/>
  <c r="S68" i="4"/>
  <c r="S66" i="21" s="1"/>
  <c r="B69" i="4"/>
  <c r="B67" i="21" s="1"/>
  <c r="C69" i="4"/>
  <c r="C67" i="21" s="1"/>
  <c r="D69" i="4"/>
  <c r="D67" i="21" s="1"/>
  <c r="E69" i="4"/>
  <c r="E67" i="21" s="1"/>
  <c r="F69" i="4"/>
  <c r="F67" i="21" s="1"/>
  <c r="G69" i="4"/>
  <c r="G67" i="21" s="1"/>
  <c r="H69" i="4"/>
  <c r="H67" i="21" s="1"/>
  <c r="I69" i="4"/>
  <c r="I67" i="21" s="1"/>
  <c r="J69" i="4"/>
  <c r="J67" i="21" s="1"/>
  <c r="K69" i="4"/>
  <c r="L69" i="4"/>
  <c r="L67" i="21" s="1"/>
  <c r="M69" i="4"/>
  <c r="M67" i="21" s="1"/>
  <c r="N69" i="4"/>
  <c r="N67" i="21" s="1"/>
  <c r="O69" i="4"/>
  <c r="O67" i="21" s="1"/>
  <c r="P69" i="4"/>
  <c r="P67" i="21" s="1"/>
  <c r="Q69" i="4"/>
  <c r="Q67" i="21" s="1"/>
  <c r="R69" i="4"/>
  <c r="R67" i="21" s="1"/>
  <c r="S69" i="4"/>
  <c r="B70" i="4"/>
  <c r="B68" i="21" s="1"/>
  <c r="C70" i="4"/>
  <c r="C68" i="21" s="1"/>
  <c r="D70" i="4"/>
  <c r="D68" i="21" s="1"/>
  <c r="E70" i="4"/>
  <c r="E68" i="21" s="1"/>
  <c r="F70" i="4"/>
  <c r="F68" i="21" s="1"/>
  <c r="G70" i="4"/>
  <c r="G68" i="21" s="1"/>
  <c r="H70" i="4"/>
  <c r="H68" i="21" s="1"/>
  <c r="I70" i="4"/>
  <c r="I68" i="21" s="1"/>
  <c r="J70" i="4"/>
  <c r="J68" i="21" s="1"/>
  <c r="K70" i="4"/>
  <c r="L70" i="4"/>
  <c r="L68" i="21" s="1"/>
  <c r="M70" i="4"/>
  <c r="M68" i="21" s="1"/>
  <c r="N70" i="4"/>
  <c r="N68" i="21" s="1"/>
  <c r="O70" i="4"/>
  <c r="O68" i="21" s="1"/>
  <c r="P70" i="4"/>
  <c r="P68" i="21" s="1"/>
  <c r="Q70" i="4"/>
  <c r="Q68" i="21" s="1"/>
  <c r="R70" i="4"/>
  <c r="R68" i="21" s="1"/>
  <c r="S70" i="4"/>
  <c r="S68" i="21" s="1"/>
  <c r="B71" i="4"/>
  <c r="B69" i="21" s="1"/>
  <c r="C71" i="4"/>
  <c r="C69" i="21" s="1"/>
  <c r="D71" i="4"/>
  <c r="D69" i="21" s="1"/>
  <c r="E71" i="4"/>
  <c r="E69" i="21" s="1"/>
  <c r="F71" i="4"/>
  <c r="F69" i="21" s="1"/>
  <c r="G71" i="4"/>
  <c r="G69" i="21" s="1"/>
  <c r="H71" i="4"/>
  <c r="H69" i="21" s="1"/>
  <c r="I71" i="4"/>
  <c r="I69" i="21" s="1"/>
  <c r="J71" i="4"/>
  <c r="J69" i="21" s="1"/>
  <c r="K71" i="4"/>
  <c r="K69" i="21" s="1"/>
  <c r="L71" i="4"/>
  <c r="L69" i="21" s="1"/>
  <c r="M71" i="4"/>
  <c r="N71" i="4"/>
  <c r="N69" i="21" s="1"/>
  <c r="O71" i="4"/>
  <c r="O69" i="21" s="1"/>
  <c r="P71" i="4"/>
  <c r="P69" i="21" s="1"/>
  <c r="Q71" i="4"/>
  <c r="Q69" i="21" s="1"/>
  <c r="R71" i="4"/>
  <c r="R69" i="21" s="1"/>
  <c r="S71" i="4"/>
  <c r="B72" i="4"/>
  <c r="B70" i="21" s="1"/>
  <c r="C72" i="4"/>
  <c r="C70" i="21" s="1"/>
  <c r="D72" i="4"/>
  <c r="D70" i="21" s="1"/>
  <c r="E72" i="4"/>
  <c r="E70" i="21" s="1"/>
  <c r="F72" i="4"/>
  <c r="F70" i="21" s="1"/>
  <c r="G72" i="4"/>
  <c r="G70" i="21" s="1"/>
  <c r="H72" i="4"/>
  <c r="H70" i="21" s="1"/>
  <c r="I72" i="4"/>
  <c r="J72" i="4"/>
  <c r="J70" i="21" s="1"/>
  <c r="K72" i="4"/>
  <c r="L72" i="4"/>
  <c r="L70" i="21" s="1"/>
  <c r="M72" i="4"/>
  <c r="M70" i="21" s="1"/>
  <c r="N72" i="4"/>
  <c r="N70" i="21" s="1"/>
  <c r="O72" i="4"/>
  <c r="P72" i="4"/>
  <c r="P70" i="21" s="1"/>
  <c r="Q72" i="4"/>
  <c r="R72" i="4"/>
  <c r="R70" i="21" s="1"/>
  <c r="S72" i="4"/>
  <c r="S70" i="21" s="1"/>
  <c r="B73" i="4"/>
  <c r="B71" i="21" s="1"/>
  <c r="C73" i="4"/>
  <c r="C71" i="21" s="1"/>
  <c r="D73" i="4"/>
  <c r="D71" i="21" s="1"/>
  <c r="E73" i="4"/>
  <c r="E71" i="21" s="1"/>
  <c r="F73" i="4"/>
  <c r="F71" i="21" s="1"/>
  <c r="G73" i="4"/>
  <c r="G71" i="21" s="1"/>
  <c r="H73" i="4"/>
  <c r="H71" i="21" s="1"/>
  <c r="I73" i="4"/>
  <c r="J73" i="4"/>
  <c r="J71" i="21" s="1"/>
  <c r="K73" i="4"/>
  <c r="L73" i="4"/>
  <c r="L71" i="21" s="1"/>
  <c r="M73" i="4"/>
  <c r="N73" i="4"/>
  <c r="N71" i="21" s="1"/>
  <c r="O73" i="4"/>
  <c r="P73" i="4"/>
  <c r="P71" i="21" s="1"/>
  <c r="Q73" i="4"/>
  <c r="Q71" i="21" s="1"/>
  <c r="R73" i="4"/>
  <c r="R71" i="21" s="1"/>
  <c r="S73" i="4"/>
  <c r="B74" i="4"/>
  <c r="B72" i="21" s="1"/>
  <c r="C74" i="4"/>
  <c r="C72" i="21" s="1"/>
  <c r="D74" i="4"/>
  <c r="D72" i="21" s="1"/>
  <c r="E74" i="4"/>
  <c r="E72" i="21" s="1"/>
  <c r="F74" i="4"/>
  <c r="F72" i="21" s="1"/>
  <c r="G74" i="4"/>
  <c r="G72" i="21" s="1"/>
  <c r="H74" i="4"/>
  <c r="H72" i="21" s="1"/>
  <c r="I74" i="4"/>
  <c r="J74" i="4"/>
  <c r="J72" i="21" s="1"/>
  <c r="K74" i="4"/>
  <c r="K72" i="21" s="1"/>
  <c r="L74" i="4"/>
  <c r="L72" i="21" s="1"/>
  <c r="M74" i="4"/>
  <c r="M72" i="21" s="1"/>
  <c r="N74" i="4"/>
  <c r="N72" i="21" s="1"/>
  <c r="O74" i="4"/>
  <c r="O72" i="21" s="1"/>
  <c r="P74" i="4"/>
  <c r="P72" i="21" s="1"/>
  <c r="Q74" i="4"/>
  <c r="R74" i="4"/>
  <c r="R72" i="21" s="1"/>
  <c r="S74" i="4"/>
  <c r="S72" i="21" s="1"/>
  <c r="B75" i="4"/>
  <c r="B73" i="21" s="1"/>
  <c r="C75" i="4"/>
  <c r="C73" i="21" s="1"/>
  <c r="D75" i="4"/>
  <c r="D73" i="21" s="1"/>
  <c r="E75" i="4"/>
  <c r="E73" i="21" s="1"/>
  <c r="F75" i="4"/>
  <c r="F73" i="21" s="1"/>
  <c r="G75" i="4"/>
  <c r="G73" i="21" s="1"/>
  <c r="H75" i="4"/>
  <c r="H73" i="21" s="1"/>
  <c r="I75" i="4"/>
  <c r="J75" i="4"/>
  <c r="J73" i="21" s="1"/>
  <c r="K75" i="4"/>
  <c r="L75" i="4"/>
  <c r="L73" i="21" s="1"/>
  <c r="M75" i="4"/>
  <c r="M73" i="21" s="1"/>
  <c r="N75" i="4"/>
  <c r="N73" i="21" s="1"/>
  <c r="O75" i="4"/>
  <c r="P75" i="4"/>
  <c r="P73" i="21" s="1"/>
  <c r="Q75" i="4"/>
  <c r="Q73" i="21" s="1"/>
  <c r="R75" i="4"/>
  <c r="R73" i="21" s="1"/>
  <c r="S75" i="4"/>
  <c r="B76" i="4"/>
  <c r="B74" i="21" s="1"/>
  <c r="C76" i="4"/>
  <c r="C74" i="21" s="1"/>
  <c r="D76" i="4"/>
  <c r="D74" i="21" s="1"/>
  <c r="E76" i="4"/>
  <c r="E74" i="21" s="1"/>
  <c r="F76" i="4"/>
  <c r="F74" i="21" s="1"/>
  <c r="G76" i="4"/>
  <c r="G74" i="21" s="1"/>
  <c r="H76" i="4"/>
  <c r="H74" i="21" s="1"/>
  <c r="I76" i="4"/>
  <c r="J76" i="4"/>
  <c r="J74" i="21" s="1"/>
  <c r="K76" i="4"/>
  <c r="L76" i="4"/>
  <c r="L74" i="21" s="1"/>
  <c r="M76" i="4"/>
  <c r="N76" i="4"/>
  <c r="N74" i="21" s="1"/>
  <c r="O76" i="4"/>
  <c r="O74" i="21" s="1"/>
  <c r="P76" i="4"/>
  <c r="P74" i="21" s="1"/>
  <c r="Q76" i="4"/>
  <c r="R76" i="4"/>
  <c r="R74" i="21" s="1"/>
  <c r="S76" i="4"/>
  <c r="B77" i="4"/>
  <c r="B75" i="21" s="1"/>
  <c r="C77" i="4"/>
  <c r="C75" i="21" s="1"/>
  <c r="D77" i="4"/>
  <c r="D75" i="21" s="1"/>
  <c r="E77" i="4"/>
  <c r="E75" i="21" s="1"/>
  <c r="F77" i="4"/>
  <c r="F75" i="21" s="1"/>
  <c r="G77" i="4"/>
  <c r="G75" i="21" s="1"/>
  <c r="H77" i="4"/>
  <c r="H75" i="21" s="1"/>
  <c r="I77" i="4"/>
  <c r="I75" i="21" s="1"/>
  <c r="J77" i="4"/>
  <c r="J75" i="21" s="1"/>
  <c r="K77" i="4"/>
  <c r="K75" i="21" s="1"/>
  <c r="L77" i="4"/>
  <c r="L75" i="21" s="1"/>
  <c r="M77" i="4"/>
  <c r="M75" i="21" s="1"/>
  <c r="N77" i="4"/>
  <c r="N75" i="21" s="1"/>
  <c r="O77" i="4"/>
  <c r="P77" i="4"/>
  <c r="P75" i="21" s="1"/>
  <c r="Q77" i="4"/>
  <c r="Q75" i="21" s="1"/>
  <c r="R77" i="4"/>
  <c r="R75" i="21" s="1"/>
  <c r="S77" i="4"/>
  <c r="B78" i="4"/>
  <c r="B76" i="21" s="1"/>
  <c r="C78" i="4"/>
  <c r="C76" i="21" s="1"/>
  <c r="D78" i="4"/>
  <c r="D76" i="21" s="1"/>
  <c r="E78" i="4"/>
  <c r="E76" i="21" s="1"/>
  <c r="F78" i="4"/>
  <c r="F76" i="21" s="1"/>
  <c r="G78" i="4"/>
  <c r="G76" i="21" s="1"/>
  <c r="H78" i="4"/>
  <c r="H76" i="21" s="1"/>
  <c r="I78" i="4"/>
  <c r="J78" i="4"/>
  <c r="J76" i="21" s="1"/>
  <c r="K78" i="4"/>
  <c r="K76" i="21" s="1"/>
  <c r="L78" i="4"/>
  <c r="L76" i="21" s="1"/>
  <c r="M78" i="4"/>
  <c r="N78" i="4"/>
  <c r="N76" i="21" s="1"/>
  <c r="O78" i="4"/>
  <c r="O76" i="21" s="1"/>
  <c r="P78" i="4"/>
  <c r="P76" i="21" s="1"/>
  <c r="Q78" i="4"/>
  <c r="R78" i="4"/>
  <c r="R76" i="21" s="1"/>
  <c r="S78" i="4"/>
  <c r="B79" i="4"/>
  <c r="B77" i="21" s="1"/>
  <c r="C79" i="4"/>
  <c r="C77" i="21" s="1"/>
  <c r="D79" i="4"/>
  <c r="D77" i="21" s="1"/>
  <c r="E79" i="4"/>
  <c r="E77" i="21" s="1"/>
  <c r="F79" i="4"/>
  <c r="F77" i="21" s="1"/>
  <c r="G79" i="4"/>
  <c r="G77" i="21" s="1"/>
  <c r="H79" i="4"/>
  <c r="H77" i="21" s="1"/>
  <c r="I79" i="4"/>
  <c r="J79" i="4"/>
  <c r="J77" i="21" s="1"/>
  <c r="K79" i="4"/>
  <c r="K77" i="21" s="1"/>
  <c r="L79" i="4"/>
  <c r="L77" i="21" s="1"/>
  <c r="M79" i="4"/>
  <c r="N79" i="4"/>
  <c r="N77" i="21" s="1"/>
  <c r="O79" i="4"/>
  <c r="O77" i="21" s="1"/>
  <c r="P79" i="4"/>
  <c r="P77" i="21" s="1"/>
  <c r="Q79" i="4"/>
  <c r="R79" i="4"/>
  <c r="R77" i="21" s="1"/>
  <c r="S79" i="4"/>
  <c r="B80" i="4"/>
  <c r="B78" i="21" s="1"/>
  <c r="C80" i="4"/>
  <c r="C78" i="21" s="1"/>
  <c r="D80" i="4"/>
  <c r="D78" i="21" s="1"/>
  <c r="E80" i="4"/>
  <c r="E78" i="21" s="1"/>
  <c r="F80" i="4"/>
  <c r="F78" i="21" s="1"/>
  <c r="G80" i="4"/>
  <c r="G78" i="21" s="1"/>
  <c r="H80" i="4"/>
  <c r="H78" i="21" s="1"/>
  <c r="I80" i="4"/>
  <c r="I78" i="21" s="1"/>
  <c r="J80" i="4"/>
  <c r="J78" i="21" s="1"/>
  <c r="K80" i="4"/>
  <c r="L80" i="4"/>
  <c r="L78" i="21" s="1"/>
  <c r="M80" i="4"/>
  <c r="M78" i="21" s="1"/>
  <c r="N80" i="4"/>
  <c r="N78" i="21" s="1"/>
  <c r="O80" i="4"/>
  <c r="P80" i="4"/>
  <c r="P78" i="21"/>
  <c r="Q80" i="4"/>
  <c r="R80" i="4"/>
  <c r="R78" i="21" s="1"/>
  <c r="S80" i="4"/>
  <c r="B81" i="4"/>
  <c r="B79" i="21" s="1"/>
  <c r="C81" i="4"/>
  <c r="C79" i="21" s="1"/>
  <c r="D81" i="4"/>
  <c r="D79" i="21" s="1"/>
  <c r="E81" i="4"/>
  <c r="E79" i="21"/>
  <c r="F81" i="4"/>
  <c r="F79" i="21" s="1"/>
  <c r="G81" i="4"/>
  <c r="G79" i="21" s="1"/>
  <c r="H81" i="4"/>
  <c r="H79" i="21" s="1"/>
  <c r="I81" i="4"/>
  <c r="I79" i="21" s="1"/>
  <c r="J81" i="4"/>
  <c r="J79" i="21" s="1"/>
  <c r="K81" i="4"/>
  <c r="L81" i="4"/>
  <c r="L79" i="21" s="1"/>
  <c r="M81" i="4"/>
  <c r="M79" i="21" s="1"/>
  <c r="N81" i="4"/>
  <c r="N79" i="21" s="1"/>
  <c r="O81" i="4"/>
  <c r="P81" i="4"/>
  <c r="P79" i="21" s="1"/>
  <c r="Q81" i="4"/>
  <c r="Q79" i="21" s="1"/>
  <c r="R81" i="4"/>
  <c r="R79" i="21" s="1"/>
  <c r="S81" i="4"/>
  <c r="S79" i="21" s="1"/>
  <c r="B82" i="4"/>
  <c r="B80" i="21" s="1"/>
  <c r="C82" i="4"/>
  <c r="C80" i="21" s="1"/>
  <c r="D82" i="4"/>
  <c r="D80" i="21" s="1"/>
  <c r="E82" i="4"/>
  <c r="E80" i="21" s="1"/>
  <c r="F82" i="4"/>
  <c r="F80" i="21" s="1"/>
  <c r="G82" i="4"/>
  <c r="G80" i="21" s="1"/>
  <c r="H82" i="4"/>
  <c r="H80" i="21" s="1"/>
  <c r="I82" i="4"/>
  <c r="J82" i="4"/>
  <c r="J80" i="21" s="1"/>
  <c r="K82" i="4"/>
  <c r="K80" i="21" s="1"/>
  <c r="L82" i="4"/>
  <c r="L80" i="21" s="1"/>
  <c r="M82" i="4"/>
  <c r="N82" i="4"/>
  <c r="N80" i="21" s="1"/>
  <c r="O82" i="4"/>
  <c r="O80" i="21" s="1"/>
  <c r="P82" i="4"/>
  <c r="P80" i="21" s="1"/>
  <c r="Q82" i="4"/>
  <c r="R82" i="4"/>
  <c r="R80" i="21" s="1"/>
  <c r="S82" i="4"/>
  <c r="S80" i="21" s="1"/>
  <c r="B83" i="4"/>
  <c r="B81" i="21" s="1"/>
  <c r="C83" i="4"/>
  <c r="C81" i="21" s="1"/>
  <c r="D83" i="4"/>
  <c r="D81" i="21" s="1"/>
  <c r="E83" i="4"/>
  <c r="E81" i="21" s="1"/>
  <c r="F83" i="4"/>
  <c r="F81" i="21" s="1"/>
  <c r="G83" i="4"/>
  <c r="G81" i="21" s="1"/>
  <c r="H83" i="4"/>
  <c r="H81" i="21" s="1"/>
  <c r="I83" i="4"/>
  <c r="I81" i="21" s="1"/>
  <c r="J83" i="4"/>
  <c r="J81" i="21" s="1"/>
  <c r="K83" i="4"/>
  <c r="K81" i="21" s="1"/>
  <c r="L83" i="4"/>
  <c r="L81" i="21" s="1"/>
  <c r="M83" i="4"/>
  <c r="M81" i="21" s="1"/>
  <c r="N83" i="4"/>
  <c r="N81" i="21" s="1"/>
  <c r="O83" i="4"/>
  <c r="P83" i="4"/>
  <c r="P81" i="21" s="1"/>
  <c r="Q83" i="4"/>
  <c r="Q81" i="21" s="1"/>
  <c r="R83" i="4"/>
  <c r="R81" i="21" s="1"/>
  <c r="S83" i="4"/>
  <c r="B84" i="4"/>
  <c r="B82" i="21" s="1"/>
  <c r="C84" i="4"/>
  <c r="C82" i="21" s="1"/>
  <c r="D84" i="4"/>
  <c r="D82" i="21" s="1"/>
  <c r="E84" i="4"/>
  <c r="E82" i="21" s="1"/>
  <c r="F84" i="4"/>
  <c r="F82" i="21" s="1"/>
  <c r="G84" i="4"/>
  <c r="G82" i="21" s="1"/>
  <c r="H84" i="4"/>
  <c r="H82" i="21" s="1"/>
  <c r="I84" i="4"/>
  <c r="J84" i="4"/>
  <c r="J82" i="21" s="1"/>
  <c r="K84" i="4"/>
  <c r="K82" i="21" s="1"/>
  <c r="L84" i="4"/>
  <c r="L82" i="21" s="1"/>
  <c r="M84" i="4"/>
  <c r="N84" i="4"/>
  <c r="N82" i="21" s="1"/>
  <c r="O84" i="4"/>
  <c r="O82" i="21" s="1"/>
  <c r="P84" i="4"/>
  <c r="P82" i="21" s="1"/>
  <c r="Q84" i="4"/>
  <c r="Q82" i="21" s="1"/>
  <c r="R84" i="4"/>
  <c r="R82" i="21" s="1"/>
  <c r="S84" i="4"/>
  <c r="B85" i="4"/>
  <c r="B83" i="21" s="1"/>
  <c r="C85" i="4"/>
  <c r="C83" i="21" s="1"/>
  <c r="D85" i="4"/>
  <c r="D83" i="21" s="1"/>
  <c r="E85" i="4"/>
  <c r="E83" i="21" s="1"/>
  <c r="F85" i="4"/>
  <c r="F83" i="21" s="1"/>
  <c r="G85" i="4"/>
  <c r="G83" i="21" s="1"/>
  <c r="H85" i="4"/>
  <c r="H83" i="21" s="1"/>
  <c r="I85" i="4"/>
  <c r="I83" i="21" s="1"/>
  <c r="J85" i="4"/>
  <c r="J83" i="21" s="1"/>
  <c r="K85" i="4"/>
  <c r="L85" i="4"/>
  <c r="L83" i="21" s="1"/>
  <c r="M85" i="4"/>
  <c r="M83" i="21" s="1"/>
  <c r="N85" i="4"/>
  <c r="N83" i="21" s="1"/>
  <c r="O85" i="4"/>
  <c r="P85" i="4"/>
  <c r="P83" i="21" s="1"/>
  <c r="Q85" i="4"/>
  <c r="Q83" i="21" s="1"/>
  <c r="R85" i="4"/>
  <c r="R83" i="21" s="1"/>
  <c r="S85" i="4"/>
  <c r="B86" i="4"/>
  <c r="B84" i="21" s="1"/>
  <c r="C86" i="4"/>
  <c r="C84" i="21" s="1"/>
  <c r="D86" i="4"/>
  <c r="D84" i="21" s="1"/>
  <c r="E86" i="4"/>
  <c r="E84" i="21" s="1"/>
  <c r="F86" i="4"/>
  <c r="F84" i="21" s="1"/>
  <c r="G86" i="4"/>
  <c r="G84" i="21" s="1"/>
  <c r="H86" i="4"/>
  <c r="H84" i="21" s="1"/>
  <c r="I86" i="4"/>
  <c r="I84" i="21" s="1"/>
  <c r="J86" i="4"/>
  <c r="J84" i="21" s="1"/>
  <c r="K86" i="4"/>
  <c r="K84" i="21" s="1"/>
  <c r="L86" i="4"/>
  <c r="L84" i="21" s="1"/>
  <c r="M86" i="4"/>
  <c r="N86" i="4"/>
  <c r="N84" i="21" s="1"/>
  <c r="O86" i="4"/>
  <c r="O84" i="21" s="1"/>
  <c r="P86" i="4"/>
  <c r="P84" i="21" s="1"/>
  <c r="Q86" i="4"/>
  <c r="Q84" i="21" s="1"/>
  <c r="R86" i="4"/>
  <c r="R84" i="21" s="1"/>
  <c r="S86" i="4"/>
  <c r="S84" i="21" s="1"/>
  <c r="B87" i="4"/>
  <c r="B85" i="21" s="1"/>
  <c r="C87" i="4"/>
  <c r="C85" i="21" s="1"/>
  <c r="D87" i="4"/>
  <c r="D85" i="21" s="1"/>
  <c r="E87" i="4"/>
  <c r="E85" i="21" s="1"/>
  <c r="F87" i="4"/>
  <c r="F85" i="21" s="1"/>
  <c r="G87" i="4"/>
  <c r="G85" i="21" s="1"/>
  <c r="H87" i="4"/>
  <c r="H85" i="21" s="1"/>
  <c r="I87" i="4"/>
  <c r="I85" i="21" s="1"/>
  <c r="J87" i="4"/>
  <c r="J85" i="21" s="1"/>
  <c r="K87" i="4"/>
  <c r="L87" i="4"/>
  <c r="L85" i="21" s="1"/>
  <c r="M87" i="4"/>
  <c r="M85" i="21" s="1"/>
  <c r="N87" i="4"/>
  <c r="N85" i="21" s="1"/>
  <c r="O87" i="4"/>
  <c r="P87" i="4"/>
  <c r="P85" i="21" s="1"/>
  <c r="Q87" i="4"/>
  <c r="R87" i="4"/>
  <c r="R85" i="21" s="1"/>
  <c r="S87" i="4"/>
  <c r="B88" i="4"/>
  <c r="B86" i="21" s="1"/>
  <c r="C88" i="4"/>
  <c r="C86" i="21" s="1"/>
  <c r="D88" i="4"/>
  <c r="D86" i="21" s="1"/>
  <c r="E88" i="4"/>
  <c r="E86" i="21" s="1"/>
  <c r="F88" i="4"/>
  <c r="F86" i="21" s="1"/>
  <c r="G88" i="4"/>
  <c r="G86" i="21" s="1"/>
  <c r="H88" i="4"/>
  <c r="H86" i="21" s="1"/>
  <c r="I88" i="4"/>
  <c r="I86" i="21" s="1"/>
  <c r="J88" i="4"/>
  <c r="J86" i="21" s="1"/>
  <c r="K88" i="4"/>
  <c r="K86" i="21" s="1"/>
  <c r="L88" i="4"/>
  <c r="L86" i="21" s="1"/>
  <c r="M88" i="4"/>
  <c r="N88" i="4"/>
  <c r="N86" i="21" s="1"/>
  <c r="O88" i="4"/>
  <c r="O86" i="21" s="1"/>
  <c r="P88" i="4"/>
  <c r="P86" i="21" s="1"/>
  <c r="Q88" i="4"/>
  <c r="R88" i="4"/>
  <c r="R86" i="21" s="1"/>
  <c r="S88" i="4"/>
  <c r="S86" i="21" s="1"/>
  <c r="B89" i="4"/>
  <c r="B87" i="21" s="1"/>
  <c r="C89" i="4"/>
  <c r="C87" i="21" s="1"/>
  <c r="D89" i="4"/>
  <c r="D87" i="21" s="1"/>
  <c r="E89" i="4"/>
  <c r="E87" i="21" s="1"/>
  <c r="F89" i="4"/>
  <c r="F87" i="21" s="1"/>
  <c r="G89" i="4"/>
  <c r="G87" i="21" s="1"/>
  <c r="H89" i="4"/>
  <c r="H87" i="21" s="1"/>
  <c r="I89" i="4"/>
  <c r="I87" i="21" s="1"/>
  <c r="J89" i="4"/>
  <c r="J87" i="21" s="1"/>
  <c r="K89" i="4"/>
  <c r="L89" i="4"/>
  <c r="L87" i="21" s="1"/>
  <c r="M89" i="4"/>
  <c r="M87" i="21" s="1"/>
  <c r="N89" i="4"/>
  <c r="N87" i="21" s="1"/>
  <c r="O89" i="4"/>
  <c r="P89" i="4"/>
  <c r="P87" i="21" s="1"/>
  <c r="Q89" i="4"/>
  <c r="Q87" i="21" s="1"/>
  <c r="R89" i="4"/>
  <c r="R87" i="21" s="1"/>
  <c r="S89" i="4"/>
  <c r="S87" i="21" s="1"/>
  <c r="B90" i="4"/>
  <c r="B88" i="21" s="1"/>
  <c r="C90" i="4"/>
  <c r="C88" i="21" s="1"/>
  <c r="D90" i="4"/>
  <c r="D88" i="21" s="1"/>
  <c r="E90" i="4"/>
  <c r="E88" i="21" s="1"/>
  <c r="F90" i="4"/>
  <c r="G90" i="4"/>
  <c r="H90" i="4"/>
  <c r="I90" i="4"/>
  <c r="I88" i="21" s="1"/>
  <c r="J90" i="4"/>
  <c r="J88" i="21" s="1"/>
  <c r="K90" i="4"/>
  <c r="K88" i="21" s="1"/>
  <c r="L90" i="4"/>
  <c r="L88" i="21" s="1"/>
  <c r="M90" i="4"/>
  <c r="M88" i="21" s="1"/>
  <c r="N90" i="4"/>
  <c r="N88" i="21" s="1"/>
  <c r="O90" i="4"/>
  <c r="O88" i="21" s="1"/>
  <c r="P90" i="4"/>
  <c r="P88" i="21" s="1"/>
  <c r="Q90" i="4"/>
  <c r="Q88" i="21" s="1"/>
  <c r="R90" i="4"/>
  <c r="R88" i="21" s="1"/>
  <c r="S90" i="4"/>
  <c r="B91" i="4"/>
  <c r="B89" i="21" s="1"/>
  <c r="C91" i="4"/>
  <c r="C89" i="21" s="1"/>
  <c r="D91" i="4"/>
  <c r="D89" i="21" s="1"/>
  <c r="E91" i="4"/>
  <c r="E89" i="21" s="1"/>
  <c r="F91" i="4"/>
  <c r="F89" i="21" s="1"/>
  <c r="G91" i="4"/>
  <c r="G89" i="21" s="1"/>
  <c r="H91" i="4"/>
  <c r="I91" i="4"/>
  <c r="J91" i="4"/>
  <c r="J89" i="21" s="1"/>
  <c r="K91" i="4"/>
  <c r="K89" i="21" s="1"/>
  <c r="L91" i="4"/>
  <c r="L89" i="21" s="1"/>
  <c r="M91" i="4"/>
  <c r="M89" i="21" s="1"/>
  <c r="N91" i="4"/>
  <c r="N89" i="21" s="1"/>
  <c r="O91" i="4"/>
  <c r="O89" i="21" s="1"/>
  <c r="P91" i="4"/>
  <c r="P89" i="21" s="1"/>
  <c r="Q91" i="4"/>
  <c r="R91" i="4"/>
  <c r="R89" i="21" s="1"/>
  <c r="S91" i="4"/>
  <c r="B92" i="4"/>
  <c r="B90" i="21" s="1"/>
  <c r="C92" i="4"/>
  <c r="C90" i="21" s="1"/>
  <c r="D92" i="4"/>
  <c r="D90" i="21" s="1"/>
  <c r="E92" i="4"/>
  <c r="E90" i="21" s="1"/>
  <c r="F92" i="4"/>
  <c r="F90" i="21" s="1"/>
  <c r="G92" i="4"/>
  <c r="G90" i="21" s="1"/>
  <c r="H92" i="4"/>
  <c r="H90" i="21" s="1"/>
  <c r="I92" i="4"/>
  <c r="I90" i="21" s="1"/>
  <c r="J92" i="4"/>
  <c r="J90" i="21" s="1"/>
  <c r="K92" i="4"/>
  <c r="K90" i="21" s="1"/>
  <c r="L92" i="4"/>
  <c r="L90" i="21" s="1"/>
  <c r="M92" i="4"/>
  <c r="M90" i="21" s="1"/>
  <c r="N92" i="4"/>
  <c r="N90" i="21" s="1"/>
  <c r="O92" i="4"/>
  <c r="O90" i="21" s="1"/>
  <c r="P92" i="4"/>
  <c r="P90" i="21" s="1"/>
  <c r="Q92" i="4"/>
  <c r="Q90" i="21" s="1"/>
  <c r="R92" i="4"/>
  <c r="R90" i="21" s="1"/>
  <c r="S92" i="4"/>
  <c r="S90" i="21" s="1"/>
  <c r="B93" i="4"/>
  <c r="B91" i="21" s="1"/>
  <c r="C93" i="4"/>
  <c r="C91" i="21" s="1"/>
  <c r="D93" i="4"/>
  <c r="D91" i="21" s="1"/>
  <c r="E93" i="4"/>
  <c r="E91" i="21" s="1"/>
  <c r="F93" i="4"/>
  <c r="F91" i="21" s="1"/>
  <c r="G93" i="4"/>
  <c r="G91" i="21" s="1"/>
  <c r="H93" i="4"/>
  <c r="H91" i="21" s="1"/>
  <c r="I93" i="4"/>
  <c r="I91" i="21" s="1"/>
  <c r="J93" i="4"/>
  <c r="J91" i="21" s="1"/>
  <c r="K93" i="4"/>
  <c r="K91" i="21" s="1"/>
  <c r="L93" i="4"/>
  <c r="L91" i="21" s="1"/>
  <c r="M93" i="4"/>
  <c r="N93" i="4"/>
  <c r="N91" i="21" s="1"/>
  <c r="O93" i="4"/>
  <c r="O91" i="21" s="1"/>
  <c r="P93" i="4"/>
  <c r="P91" i="21" s="1"/>
  <c r="Q93" i="4"/>
  <c r="Q91" i="21" s="1"/>
  <c r="R93" i="4"/>
  <c r="R91" i="21"/>
  <c r="S93" i="4"/>
  <c r="S91" i="21" s="1"/>
  <c r="B94" i="4"/>
  <c r="B92" i="21" s="1"/>
  <c r="C94" i="4"/>
  <c r="C92" i="21" s="1"/>
  <c r="D94" i="4"/>
  <c r="D92" i="21" s="1"/>
  <c r="E94" i="4"/>
  <c r="E92" i="21" s="1"/>
  <c r="F94" i="4"/>
  <c r="F92" i="21" s="1"/>
  <c r="G94" i="4"/>
  <c r="G92" i="21" s="1"/>
  <c r="H94" i="4"/>
  <c r="H92" i="21" s="1"/>
  <c r="I94" i="4"/>
  <c r="I92" i="21" s="1"/>
  <c r="J94" i="4"/>
  <c r="J92" i="21" s="1"/>
  <c r="K94" i="4"/>
  <c r="L94" i="4"/>
  <c r="L92" i="21" s="1"/>
  <c r="M94" i="4"/>
  <c r="M92" i="21" s="1"/>
  <c r="N94" i="4"/>
  <c r="N92" i="21" s="1"/>
  <c r="O94" i="4"/>
  <c r="P94" i="4"/>
  <c r="P92" i="21" s="1"/>
  <c r="Q94" i="4"/>
  <c r="R94" i="4"/>
  <c r="R92" i="21" s="1"/>
  <c r="S94" i="4"/>
  <c r="B95" i="4"/>
  <c r="B93" i="21" s="1"/>
  <c r="C95" i="4"/>
  <c r="C93" i="21" s="1"/>
  <c r="D95" i="4"/>
  <c r="D93" i="21" s="1"/>
  <c r="E95" i="4"/>
  <c r="F95" i="4"/>
  <c r="F93" i="21" s="1"/>
  <c r="G95" i="4"/>
  <c r="G93" i="21" s="1"/>
  <c r="H95" i="4"/>
  <c r="H93" i="21" s="1"/>
  <c r="I95" i="4"/>
  <c r="I93" i="21" s="1"/>
  <c r="J95" i="4"/>
  <c r="J93" i="21" s="1"/>
  <c r="K95" i="4"/>
  <c r="L95" i="4"/>
  <c r="L93" i="21" s="1"/>
  <c r="M95" i="4"/>
  <c r="M93" i="21" s="1"/>
  <c r="N95" i="4"/>
  <c r="N93" i="21" s="1"/>
  <c r="O95" i="4"/>
  <c r="P95" i="4"/>
  <c r="P93" i="21" s="1"/>
  <c r="Q95" i="4"/>
  <c r="Q93" i="21" s="1"/>
  <c r="R95" i="4"/>
  <c r="R93" i="21" s="1"/>
  <c r="S95" i="4"/>
  <c r="B96" i="4"/>
  <c r="B94" i="21" s="1"/>
  <c r="C96" i="4"/>
  <c r="C94" i="21" s="1"/>
  <c r="D96" i="4"/>
  <c r="D94" i="21" s="1"/>
  <c r="E96" i="4"/>
  <c r="E94" i="21" s="1"/>
  <c r="F96" i="4"/>
  <c r="F94" i="21" s="1"/>
  <c r="G96" i="4"/>
  <c r="G94" i="21" s="1"/>
  <c r="H96" i="4"/>
  <c r="H94" i="21" s="1"/>
  <c r="I96" i="4"/>
  <c r="J96" i="4"/>
  <c r="J94" i="21" s="1"/>
  <c r="K96" i="4"/>
  <c r="K94" i="21" s="1"/>
  <c r="L96" i="4"/>
  <c r="L94" i="21" s="1"/>
  <c r="M96" i="4"/>
  <c r="M94" i="21" s="1"/>
  <c r="N96" i="4"/>
  <c r="N94" i="21" s="1"/>
  <c r="O96" i="4"/>
  <c r="O94" i="21" s="1"/>
  <c r="P96" i="4"/>
  <c r="P94" i="21" s="1"/>
  <c r="Q96" i="4"/>
  <c r="Q94" i="21" s="1"/>
  <c r="R96" i="4"/>
  <c r="R94" i="21" s="1"/>
  <c r="S96" i="4"/>
  <c r="S94" i="21" s="1"/>
  <c r="B97" i="4"/>
  <c r="B95" i="21" s="1"/>
  <c r="C97" i="4"/>
  <c r="D97" i="4"/>
  <c r="D95" i="21" s="1"/>
  <c r="E97" i="4"/>
  <c r="E95" i="21" s="1"/>
  <c r="F97" i="4"/>
  <c r="F95" i="21" s="1"/>
  <c r="G97" i="4"/>
  <c r="G95" i="21" s="1"/>
  <c r="H97" i="4"/>
  <c r="H95" i="21" s="1"/>
  <c r="I97" i="4"/>
  <c r="I95" i="21" s="1"/>
  <c r="J97" i="4"/>
  <c r="J95" i="21" s="1"/>
  <c r="K97" i="4"/>
  <c r="L97" i="4"/>
  <c r="L95" i="21" s="1"/>
  <c r="M97" i="4"/>
  <c r="M95" i="21" s="1"/>
  <c r="N97" i="4"/>
  <c r="N95" i="21" s="1"/>
  <c r="O97" i="4"/>
  <c r="P97" i="4"/>
  <c r="P95" i="21" s="1"/>
  <c r="Q97" i="4"/>
  <c r="R97" i="4"/>
  <c r="R95" i="21" s="1"/>
  <c r="S97" i="4"/>
  <c r="B98" i="4"/>
  <c r="B96" i="21" s="1"/>
  <c r="C98" i="4"/>
  <c r="C96" i="21" s="1"/>
  <c r="D98" i="4"/>
  <c r="D96" i="21" s="1"/>
  <c r="E98" i="4"/>
  <c r="E96" i="21" s="1"/>
  <c r="F98" i="4"/>
  <c r="F96" i="21" s="1"/>
  <c r="G98" i="4"/>
  <c r="G96" i="21" s="1"/>
  <c r="H98" i="4"/>
  <c r="H96" i="21" s="1"/>
  <c r="I98" i="4"/>
  <c r="I96" i="21" s="1"/>
  <c r="J98" i="4"/>
  <c r="J96" i="21" s="1"/>
  <c r="K98" i="4"/>
  <c r="K96" i="21" s="1"/>
  <c r="L98" i="4"/>
  <c r="L96" i="21" s="1"/>
  <c r="M98" i="4"/>
  <c r="M96" i="21" s="1"/>
  <c r="N98" i="4"/>
  <c r="N96" i="21" s="1"/>
  <c r="O98" i="4"/>
  <c r="O96" i="21" s="1"/>
  <c r="P98" i="4"/>
  <c r="P96" i="21" s="1"/>
  <c r="Q98" i="4"/>
  <c r="Q96" i="21" s="1"/>
  <c r="R98" i="4"/>
  <c r="R96" i="21" s="1"/>
  <c r="S98" i="4"/>
  <c r="S96" i="21" s="1"/>
  <c r="B99" i="4"/>
  <c r="B97" i="21" s="1"/>
  <c r="C99" i="4"/>
  <c r="C97" i="21" s="1"/>
  <c r="D99" i="4"/>
  <c r="D97" i="21" s="1"/>
  <c r="E99" i="4"/>
  <c r="E97" i="21" s="1"/>
  <c r="F99" i="4"/>
  <c r="F97" i="21" s="1"/>
  <c r="G99" i="4"/>
  <c r="G97" i="21" s="1"/>
  <c r="H99" i="4"/>
  <c r="H97" i="21" s="1"/>
  <c r="I99" i="4"/>
  <c r="J99" i="4"/>
  <c r="J97" i="21" s="1"/>
  <c r="K99" i="4"/>
  <c r="K97" i="21" s="1"/>
  <c r="L99" i="4"/>
  <c r="L97" i="21" s="1"/>
  <c r="M99" i="4"/>
  <c r="M97" i="21" s="1"/>
  <c r="N99" i="4"/>
  <c r="O99" i="4"/>
  <c r="O97" i="21" s="1"/>
  <c r="P99" i="4"/>
  <c r="P97" i="21" s="1"/>
  <c r="Q99" i="4"/>
  <c r="Q97" i="21" s="1"/>
  <c r="R99" i="4"/>
  <c r="S99" i="4"/>
  <c r="S97" i="21" s="1"/>
  <c r="B100" i="4"/>
  <c r="B98" i="21" s="1"/>
  <c r="C100" i="4"/>
  <c r="C98" i="21" s="1"/>
  <c r="D100" i="4"/>
  <c r="D98" i="21" s="1"/>
  <c r="E100" i="4"/>
  <c r="E98" i="21" s="1"/>
  <c r="F100" i="4"/>
  <c r="F98" i="21" s="1"/>
  <c r="G100" i="4"/>
  <c r="G98" i="21" s="1"/>
  <c r="H100" i="4"/>
  <c r="H98" i="21" s="1"/>
  <c r="I100" i="4"/>
  <c r="I98" i="21" s="1"/>
  <c r="J100" i="4"/>
  <c r="J98" i="21" s="1"/>
  <c r="K100" i="4"/>
  <c r="K98" i="21" s="1"/>
  <c r="L100" i="4"/>
  <c r="L98" i="21" s="1"/>
  <c r="M100" i="4"/>
  <c r="M98" i="21" s="1"/>
  <c r="N100" i="4"/>
  <c r="N98" i="21" s="1"/>
  <c r="O100" i="4"/>
  <c r="P100" i="4"/>
  <c r="P98" i="21" s="1"/>
  <c r="Q100" i="4"/>
  <c r="Q98" i="21" s="1"/>
  <c r="R100" i="4"/>
  <c r="R98" i="21" s="1"/>
  <c r="S100" i="4"/>
  <c r="S98" i="21" s="1"/>
  <c r="B101" i="4"/>
  <c r="B99" i="21" s="1"/>
  <c r="C101" i="4"/>
  <c r="C99" i="21" s="1"/>
  <c r="D101" i="4"/>
  <c r="D99" i="21" s="1"/>
  <c r="E101" i="4"/>
  <c r="E99" i="21" s="1"/>
  <c r="F101" i="4"/>
  <c r="F99" i="21" s="1"/>
  <c r="G101" i="4"/>
  <c r="G99" i="21" s="1"/>
  <c r="H101" i="4"/>
  <c r="H99" i="21" s="1"/>
  <c r="I101" i="4"/>
  <c r="I99" i="21" s="1"/>
  <c r="J101" i="4"/>
  <c r="J99" i="21" s="1"/>
  <c r="K101" i="4"/>
  <c r="L101" i="4"/>
  <c r="L99" i="21" s="1"/>
  <c r="M101" i="4"/>
  <c r="M99" i="21" s="1"/>
  <c r="N101" i="4"/>
  <c r="N99" i="21" s="1"/>
  <c r="O101" i="4"/>
  <c r="O99" i="21" s="1"/>
  <c r="P101" i="4"/>
  <c r="P99" i="21" s="1"/>
  <c r="Q101" i="4"/>
  <c r="Q99" i="21" s="1"/>
  <c r="R101" i="4"/>
  <c r="S101" i="4"/>
  <c r="S99" i="21" s="1"/>
  <c r="B102" i="4"/>
  <c r="B100" i="21" s="1"/>
  <c r="C102" i="4"/>
  <c r="C100" i="21" s="1"/>
  <c r="D102" i="4"/>
  <c r="D100" i="21" s="1"/>
  <c r="E102" i="4"/>
  <c r="E100" i="21" s="1"/>
  <c r="F102" i="4"/>
  <c r="F100" i="21" s="1"/>
  <c r="G102" i="4"/>
  <c r="G100" i="21" s="1"/>
  <c r="H102" i="4"/>
  <c r="H100" i="21" s="1"/>
  <c r="I102" i="4"/>
  <c r="I100" i="21" s="1"/>
  <c r="J102" i="4"/>
  <c r="J100" i="21" s="1"/>
  <c r="K102" i="4"/>
  <c r="L102" i="4"/>
  <c r="L100" i="21" s="1"/>
  <c r="M102" i="4"/>
  <c r="M100" i="21" s="1"/>
  <c r="N102" i="4"/>
  <c r="N100" i="21" s="1"/>
  <c r="O102" i="4"/>
  <c r="O100" i="21" s="1"/>
  <c r="P102" i="4"/>
  <c r="Q102" i="4"/>
  <c r="Q100" i="21" s="1"/>
  <c r="R102" i="4"/>
  <c r="R100" i="21" s="1"/>
  <c r="S102" i="4"/>
  <c r="S100" i="21" s="1"/>
  <c r="B103" i="4"/>
  <c r="B101" i="21" s="1"/>
  <c r="C103" i="4"/>
  <c r="C101" i="21" s="1"/>
  <c r="D103" i="4"/>
  <c r="D101" i="21" s="1"/>
  <c r="E103" i="4"/>
  <c r="E101" i="21" s="1"/>
  <c r="F103" i="4"/>
  <c r="F101" i="21" s="1"/>
  <c r="G103" i="4"/>
  <c r="G101" i="21" s="1"/>
  <c r="H103" i="4"/>
  <c r="H101" i="21" s="1"/>
  <c r="I103" i="4"/>
  <c r="I101" i="21" s="1"/>
  <c r="J103" i="4"/>
  <c r="J101" i="21" s="1"/>
  <c r="K103" i="4"/>
  <c r="L103" i="4"/>
  <c r="L101" i="21" s="1"/>
  <c r="M103" i="4"/>
  <c r="M101" i="21" s="1"/>
  <c r="N103" i="4"/>
  <c r="N101" i="21" s="1"/>
  <c r="O103" i="4"/>
  <c r="P103" i="4"/>
  <c r="Q103" i="4"/>
  <c r="Q101" i="21" s="1"/>
  <c r="R103" i="4"/>
  <c r="R101" i="21" s="1"/>
  <c r="S103" i="4"/>
  <c r="B104" i="4"/>
  <c r="B102" i="21" s="1"/>
  <c r="C104" i="4"/>
  <c r="C102" i="21" s="1"/>
  <c r="D104" i="4"/>
  <c r="D102" i="21" s="1"/>
  <c r="E104" i="4"/>
  <c r="E102" i="21" s="1"/>
  <c r="F104" i="4"/>
  <c r="F102" i="21" s="1"/>
  <c r="G104" i="4"/>
  <c r="G102" i="21" s="1"/>
  <c r="H104" i="4"/>
  <c r="H102" i="21" s="1"/>
  <c r="I104" i="4"/>
  <c r="I102" i="21" s="1"/>
  <c r="J104" i="4"/>
  <c r="J102" i="21" s="1"/>
  <c r="K104" i="4"/>
  <c r="K102" i="21" s="1"/>
  <c r="L104" i="4"/>
  <c r="L102" i="21" s="1"/>
  <c r="M104" i="4"/>
  <c r="N104" i="4"/>
  <c r="N102" i="21" s="1"/>
  <c r="O104" i="4"/>
  <c r="O102" i="21" s="1"/>
  <c r="P104" i="4"/>
  <c r="P102" i="21" s="1"/>
  <c r="Q104" i="4"/>
  <c r="R104" i="4"/>
  <c r="S104" i="4"/>
  <c r="S102" i="21" s="1"/>
  <c r="B105" i="4"/>
  <c r="B103" i="21" s="1"/>
  <c r="C105" i="4"/>
  <c r="C103" i="21" s="1"/>
  <c r="D105" i="4"/>
  <c r="D103" i="21" s="1"/>
  <c r="E105" i="4"/>
  <c r="E103" i="21" s="1"/>
  <c r="F105" i="4"/>
  <c r="F103" i="21" s="1"/>
  <c r="G105" i="4"/>
  <c r="G103" i="21" s="1"/>
  <c r="H105" i="4"/>
  <c r="H103" i="21" s="1"/>
  <c r="I105" i="4"/>
  <c r="I103" i="21" s="1"/>
  <c r="J105" i="4"/>
  <c r="J103" i="21" s="1"/>
  <c r="K105" i="4"/>
  <c r="L105" i="4"/>
  <c r="L103" i="21" s="1"/>
  <c r="M105" i="4"/>
  <c r="M103" i="21" s="1"/>
  <c r="N105" i="4"/>
  <c r="O105" i="4"/>
  <c r="P105" i="4"/>
  <c r="P103" i="21" s="1"/>
  <c r="Q105" i="4"/>
  <c r="Q103" i="21" s="1"/>
  <c r="R105" i="4"/>
  <c r="R103" i="21" s="1"/>
  <c r="S105" i="4"/>
  <c r="B106" i="4"/>
  <c r="B104" i="21" s="1"/>
  <c r="C106" i="4"/>
  <c r="C104" i="21" s="1"/>
  <c r="D106" i="4"/>
  <c r="D104" i="21" s="1"/>
  <c r="E106" i="4"/>
  <c r="E104" i="21" s="1"/>
  <c r="F106" i="4"/>
  <c r="F104" i="21" s="1"/>
  <c r="G106" i="4"/>
  <c r="G104" i="21" s="1"/>
  <c r="H106" i="4"/>
  <c r="H104" i="21" s="1"/>
  <c r="I106" i="4"/>
  <c r="J106" i="4"/>
  <c r="J104" i="21" s="1"/>
  <c r="K106" i="4"/>
  <c r="K104" i="21" s="1"/>
  <c r="L106" i="4"/>
  <c r="L104" i="21" s="1"/>
  <c r="M106" i="4"/>
  <c r="N106" i="4"/>
  <c r="N104" i="21" s="1"/>
  <c r="O106" i="4"/>
  <c r="O104" i="21" s="1"/>
  <c r="P106" i="4"/>
  <c r="Q106" i="4"/>
  <c r="R106" i="4"/>
  <c r="R104" i="21" s="1"/>
  <c r="S106" i="4"/>
  <c r="S104" i="21" s="1"/>
  <c r="B107" i="4"/>
  <c r="B105" i="21" s="1"/>
  <c r="C107" i="4"/>
  <c r="C105" i="21" s="1"/>
  <c r="D107" i="4"/>
  <c r="D105" i="21" s="1"/>
  <c r="E107" i="4"/>
  <c r="E105" i="21" s="1"/>
  <c r="F107" i="4"/>
  <c r="F105" i="21" s="1"/>
  <c r="G107" i="4"/>
  <c r="G105" i="21" s="1"/>
  <c r="H107" i="4"/>
  <c r="H105" i="21" s="1"/>
  <c r="I107" i="4"/>
  <c r="I105" i="21" s="1"/>
  <c r="J107" i="4"/>
  <c r="J105" i="21" s="1"/>
  <c r="K107" i="4"/>
  <c r="L107" i="4"/>
  <c r="L105" i="21" s="1"/>
  <c r="M107" i="4"/>
  <c r="N107" i="4"/>
  <c r="N105" i="21" s="1"/>
  <c r="O107" i="4"/>
  <c r="P107" i="4"/>
  <c r="Q107" i="4"/>
  <c r="Q105" i="21" s="1"/>
  <c r="R107" i="4"/>
  <c r="S107" i="4"/>
  <c r="B108" i="4"/>
  <c r="B106" i="21" s="1"/>
  <c r="C108" i="4"/>
  <c r="C106" i="21" s="1"/>
  <c r="D108" i="4"/>
  <c r="D106" i="21" s="1"/>
  <c r="E108" i="4"/>
  <c r="E106" i="21" s="1"/>
  <c r="F108" i="4"/>
  <c r="F106" i="21" s="1"/>
  <c r="G108" i="4"/>
  <c r="G106" i="21" s="1"/>
  <c r="H108" i="4"/>
  <c r="H106" i="21" s="1"/>
  <c r="I108" i="4"/>
  <c r="J108" i="4"/>
  <c r="J106" i="21" s="1"/>
  <c r="K108" i="4"/>
  <c r="L108" i="4"/>
  <c r="L106" i="21" s="1"/>
  <c r="M108" i="4"/>
  <c r="M106" i="21" s="1"/>
  <c r="N108" i="4"/>
  <c r="N106" i="21" s="1"/>
  <c r="O108" i="4"/>
  <c r="O106" i="21" s="1"/>
  <c r="P108" i="4"/>
  <c r="P106" i="21" s="1"/>
  <c r="Q108" i="4"/>
  <c r="R108" i="4"/>
  <c r="S108" i="4"/>
  <c r="S106" i="21" s="1"/>
  <c r="B109" i="4"/>
  <c r="B107" i="21" s="1"/>
  <c r="C109" i="4"/>
  <c r="C107" i="21" s="1"/>
  <c r="D109" i="4"/>
  <c r="D107" i="21" s="1"/>
  <c r="E109" i="4"/>
  <c r="E107" i="21" s="1"/>
  <c r="F109" i="4"/>
  <c r="F107" i="21" s="1"/>
  <c r="G109" i="4"/>
  <c r="H109" i="4"/>
  <c r="H107" i="21" s="1"/>
  <c r="I109" i="4"/>
  <c r="I107" i="21" s="1"/>
  <c r="J109" i="4"/>
  <c r="J107" i="21" s="1"/>
  <c r="K109" i="4"/>
  <c r="K107" i="21" s="1"/>
  <c r="L109" i="4"/>
  <c r="L107" i="21" s="1"/>
  <c r="M109" i="4"/>
  <c r="M107" i="21" s="1"/>
  <c r="N109" i="4"/>
  <c r="N107" i="21" s="1"/>
  <c r="O109" i="4"/>
  <c r="P109" i="4"/>
  <c r="P107" i="21" s="1"/>
  <c r="Q109" i="4"/>
  <c r="R109" i="4"/>
  <c r="R107" i="21" s="1"/>
  <c r="S109" i="4"/>
  <c r="B110" i="4"/>
  <c r="B108" i="21" s="1"/>
  <c r="C110" i="4"/>
  <c r="C108" i="21" s="1"/>
  <c r="D110" i="4"/>
  <c r="D108" i="21" s="1"/>
  <c r="E110" i="4"/>
  <c r="E108" i="21" s="1"/>
  <c r="F110" i="4"/>
  <c r="F108" i="21" s="1"/>
  <c r="G110" i="4"/>
  <c r="G108" i="21" s="1"/>
  <c r="H110" i="4"/>
  <c r="H108" i="21" s="1"/>
  <c r="I110" i="4"/>
  <c r="J110" i="4"/>
  <c r="J108" i="21" s="1"/>
  <c r="K110" i="4"/>
  <c r="K108" i="21" s="1"/>
  <c r="L110" i="4"/>
  <c r="L108" i="21" s="1"/>
  <c r="M110" i="4"/>
  <c r="M108" i="21" s="1"/>
  <c r="N110" i="4"/>
  <c r="N108" i="21" s="1"/>
  <c r="O110" i="4"/>
  <c r="O108" i="21" s="1"/>
  <c r="P110" i="4"/>
  <c r="Q110" i="4"/>
  <c r="Q108" i="21" s="1"/>
  <c r="R110" i="4"/>
  <c r="R108" i="21" s="1"/>
  <c r="S110" i="4"/>
  <c r="B111" i="4"/>
  <c r="B109" i="21" s="1"/>
  <c r="C111" i="4"/>
  <c r="C109" i="21" s="1"/>
  <c r="D111" i="4"/>
  <c r="D109" i="21" s="1"/>
  <c r="E111" i="4"/>
  <c r="E109" i="21" s="1"/>
  <c r="F111" i="4"/>
  <c r="F109" i="21" s="1"/>
  <c r="G111" i="4"/>
  <c r="G109" i="21" s="1"/>
  <c r="H111" i="4"/>
  <c r="H109" i="21" s="1"/>
  <c r="I111" i="4"/>
  <c r="I109" i="21" s="1"/>
  <c r="J111" i="4"/>
  <c r="J109" i="21" s="1"/>
  <c r="K111" i="4"/>
  <c r="L111" i="4"/>
  <c r="L109" i="21" s="1"/>
  <c r="M111" i="4"/>
  <c r="M109" i="21" s="1"/>
  <c r="N111" i="4"/>
  <c r="N109" i="21" s="1"/>
  <c r="O111" i="4"/>
  <c r="P111" i="4"/>
  <c r="Q111" i="4"/>
  <c r="Q109" i="21" s="1"/>
  <c r="R111" i="4"/>
  <c r="S111" i="4"/>
  <c r="B112" i="4"/>
  <c r="B110" i="21" s="1"/>
  <c r="C112" i="4"/>
  <c r="C110" i="21" s="1"/>
  <c r="D112" i="4"/>
  <c r="D110" i="21" s="1"/>
  <c r="E112" i="4"/>
  <c r="E110" i="21" s="1"/>
  <c r="F112" i="4"/>
  <c r="F110" i="21" s="1"/>
  <c r="G112" i="4"/>
  <c r="G110" i="21" s="1"/>
  <c r="H112" i="4"/>
  <c r="H110" i="21" s="1"/>
  <c r="I112" i="4"/>
  <c r="J112" i="4"/>
  <c r="J110" i="21" s="1"/>
  <c r="K112" i="4"/>
  <c r="K110" i="21" s="1"/>
  <c r="L112" i="4"/>
  <c r="L110" i="21" s="1"/>
  <c r="M112" i="4"/>
  <c r="N112" i="4"/>
  <c r="N110" i="21" s="1"/>
  <c r="O112" i="4"/>
  <c r="P112" i="4"/>
  <c r="P110" i="21" s="1"/>
  <c r="Q112" i="4"/>
  <c r="Q110" i="21" s="1"/>
  <c r="R112" i="4"/>
  <c r="S112" i="4"/>
  <c r="S110" i="21" s="1"/>
  <c r="B113" i="4"/>
  <c r="B111" i="21" s="1"/>
  <c r="C113" i="4"/>
  <c r="C111" i="21" s="1"/>
  <c r="D113" i="4"/>
  <c r="D111" i="21" s="1"/>
  <c r="E113" i="4"/>
  <c r="E111" i="21" s="1"/>
  <c r="F113" i="4"/>
  <c r="F111" i="21" s="1"/>
  <c r="G113" i="4"/>
  <c r="G111" i="21" s="1"/>
  <c r="H113" i="4"/>
  <c r="H111" i="21" s="1"/>
  <c r="I113" i="4"/>
  <c r="I111" i="21" s="1"/>
  <c r="J113" i="4"/>
  <c r="J111" i="21" s="1"/>
  <c r="K113" i="4"/>
  <c r="K111" i="21" s="1"/>
  <c r="L113" i="4"/>
  <c r="L111" i="21" s="1"/>
  <c r="M113" i="4"/>
  <c r="M111" i="21" s="1"/>
  <c r="N113" i="4"/>
  <c r="N111" i="21" s="1"/>
  <c r="O113" i="4"/>
  <c r="P113" i="4"/>
  <c r="P111" i="21" s="1"/>
  <c r="Q113" i="4"/>
  <c r="R113" i="4"/>
  <c r="R111" i="21" s="1"/>
  <c r="S113" i="4"/>
  <c r="B114" i="4"/>
  <c r="B112" i="21" s="1"/>
  <c r="C114" i="4"/>
  <c r="C112" i="21" s="1"/>
  <c r="D114" i="4"/>
  <c r="D112" i="21" s="1"/>
  <c r="E114" i="4"/>
  <c r="E112" i="21" s="1"/>
  <c r="F114" i="4"/>
  <c r="F112" i="21" s="1"/>
  <c r="G114" i="4"/>
  <c r="G112" i="21" s="1"/>
  <c r="H114" i="4"/>
  <c r="H112" i="21" s="1"/>
  <c r="I114" i="4"/>
  <c r="J114" i="4"/>
  <c r="J112" i="21" s="1"/>
  <c r="K114" i="4"/>
  <c r="K112" i="21" s="1"/>
  <c r="L114" i="4"/>
  <c r="L112" i="21" s="1"/>
  <c r="M114" i="4"/>
  <c r="N114" i="4"/>
  <c r="N112" i="21" s="1"/>
  <c r="O114" i="4"/>
  <c r="P114" i="4"/>
  <c r="Q114" i="4"/>
  <c r="R114" i="4"/>
  <c r="R112" i="21" s="1"/>
  <c r="S114" i="4"/>
  <c r="S112" i="21" s="1"/>
  <c r="B115" i="4"/>
  <c r="B113" i="21" s="1"/>
  <c r="C115" i="4"/>
  <c r="C113" i="21" s="1"/>
  <c r="D115" i="4"/>
  <c r="D113" i="21" s="1"/>
  <c r="E115" i="4"/>
  <c r="E113" i="21" s="1"/>
  <c r="F115" i="4"/>
  <c r="F113" i="21" s="1"/>
  <c r="G115" i="4"/>
  <c r="G113" i="21" s="1"/>
  <c r="H115" i="4"/>
  <c r="H113" i="21" s="1"/>
  <c r="I115" i="4"/>
  <c r="J115" i="4"/>
  <c r="J113" i="21" s="1"/>
  <c r="K115" i="4"/>
  <c r="L115" i="4"/>
  <c r="L113" i="21" s="1"/>
  <c r="M115" i="4"/>
  <c r="M113" i="21" s="1"/>
  <c r="N115" i="4"/>
  <c r="N113" i="21" s="1"/>
  <c r="O115" i="4"/>
  <c r="O113" i="21" s="1"/>
  <c r="P115" i="4"/>
  <c r="P113" i="21" s="1"/>
  <c r="Q115" i="4"/>
  <c r="Q113" i="21" s="1"/>
  <c r="R115" i="4"/>
  <c r="R113" i="21" s="1"/>
  <c r="S115" i="4"/>
  <c r="S113" i="21" s="1"/>
  <c r="B116" i="4"/>
  <c r="B114" i="21" s="1"/>
  <c r="C116" i="4"/>
  <c r="C114" i="21" s="1"/>
  <c r="D116" i="4"/>
  <c r="D114" i="21" s="1"/>
  <c r="E116" i="4"/>
  <c r="E114" i="21" s="1"/>
  <c r="F116" i="4"/>
  <c r="F114" i="21" s="1"/>
  <c r="G116" i="4"/>
  <c r="G114" i="21" s="1"/>
  <c r="H116" i="4"/>
  <c r="H114" i="21" s="1"/>
  <c r="I116" i="4"/>
  <c r="J116" i="4"/>
  <c r="J114" i="21" s="1"/>
  <c r="K116" i="4"/>
  <c r="L116" i="4"/>
  <c r="L114" i="21" s="1"/>
  <c r="M116" i="4"/>
  <c r="N116" i="4"/>
  <c r="N114" i="21" s="1"/>
  <c r="O116" i="4"/>
  <c r="O114" i="21" s="1"/>
  <c r="P116" i="4"/>
  <c r="P114" i="21" s="1"/>
  <c r="Q116" i="4"/>
  <c r="Q114" i="21" s="1"/>
  <c r="R116" i="4"/>
  <c r="R114" i="21" s="1"/>
  <c r="S116" i="4"/>
  <c r="B117" i="4"/>
  <c r="B115" i="21" s="1"/>
  <c r="C117" i="4"/>
  <c r="C115" i="21" s="1"/>
  <c r="D117" i="4"/>
  <c r="D115" i="21" s="1"/>
  <c r="E117" i="4"/>
  <c r="E115" i="21" s="1"/>
  <c r="F117" i="4"/>
  <c r="F115" i="21" s="1"/>
  <c r="G117" i="4"/>
  <c r="G115" i="21" s="1"/>
  <c r="H117" i="4"/>
  <c r="H115" i="21" s="1"/>
  <c r="I117" i="4"/>
  <c r="J117" i="4"/>
  <c r="J115" i="21"/>
  <c r="K117" i="4"/>
  <c r="K115" i="21" s="1"/>
  <c r="L117" i="4"/>
  <c r="L115" i="21" s="1"/>
  <c r="M117" i="4"/>
  <c r="N117" i="4"/>
  <c r="N115" i="21" s="1"/>
  <c r="O117" i="4"/>
  <c r="O115" i="21" s="1"/>
  <c r="P117" i="4"/>
  <c r="P115" i="21" s="1"/>
  <c r="Q117" i="4"/>
  <c r="Q115" i="21" s="1"/>
  <c r="R117" i="4"/>
  <c r="R115" i="21" s="1"/>
  <c r="S117" i="4"/>
  <c r="S115" i="21" s="1"/>
  <c r="B118" i="4"/>
  <c r="B116" i="21" s="1"/>
  <c r="C118" i="4"/>
  <c r="C116" i="21" s="1"/>
  <c r="D118" i="4"/>
  <c r="D116" i="21" s="1"/>
  <c r="E118" i="4"/>
  <c r="E116" i="21" s="1"/>
  <c r="F118" i="4"/>
  <c r="F116" i="21" s="1"/>
  <c r="G118" i="4"/>
  <c r="G116" i="21" s="1"/>
  <c r="H118" i="4"/>
  <c r="H116" i="21" s="1"/>
  <c r="I118" i="4"/>
  <c r="J118" i="4"/>
  <c r="J116" i="21" s="1"/>
  <c r="K118" i="4"/>
  <c r="L118" i="4"/>
  <c r="L116" i="21" s="1"/>
  <c r="M118" i="4"/>
  <c r="N118" i="4"/>
  <c r="N116" i="21" s="1"/>
  <c r="O118" i="4"/>
  <c r="P118" i="4"/>
  <c r="P116" i="21" s="1"/>
  <c r="Q118" i="4"/>
  <c r="R118" i="4"/>
  <c r="R116" i="21" s="1"/>
  <c r="S118" i="4"/>
  <c r="B119" i="4"/>
  <c r="B117" i="21" s="1"/>
  <c r="C119" i="4"/>
  <c r="C117" i="21" s="1"/>
  <c r="D119" i="4"/>
  <c r="D117" i="21" s="1"/>
  <c r="E119" i="4"/>
  <c r="E117" i="21" s="1"/>
  <c r="F119" i="4"/>
  <c r="F117" i="21" s="1"/>
  <c r="G119" i="4"/>
  <c r="G117" i="21" s="1"/>
  <c r="H119" i="4"/>
  <c r="H117" i="21" s="1"/>
  <c r="I119" i="4"/>
  <c r="J119" i="4"/>
  <c r="J117" i="21" s="1"/>
  <c r="K119" i="4"/>
  <c r="L119" i="4"/>
  <c r="L117" i="21" s="1"/>
  <c r="M119" i="4"/>
  <c r="M117" i="21" s="1"/>
  <c r="N119" i="4"/>
  <c r="O119" i="4"/>
  <c r="O117" i="21" s="1"/>
  <c r="P119" i="4"/>
  <c r="P117" i="21" s="1"/>
  <c r="Q119" i="4"/>
  <c r="R119" i="4"/>
  <c r="R117" i="21" s="1"/>
  <c r="S119" i="4"/>
  <c r="S117" i="21" s="1"/>
  <c r="B120" i="4"/>
  <c r="B118" i="21" s="1"/>
  <c r="C120" i="4"/>
  <c r="C118" i="21" s="1"/>
  <c r="D120" i="4"/>
  <c r="D118" i="21" s="1"/>
  <c r="E120" i="4"/>
  <c r="E118" i="21" s="1"/>
  <c r="F120" i="4"/>
  <c r="F118" i="21" s="1"/>
  <c r="G120" i="4"/>
  <c r="G118" i="21" s="1"/>
  <c r="H120" i="4"/>
  <c r="H118" i="21" s="1"/>
  <c r="I120" i="4"/>
  <c r="J120" i="4"/>
  <c r="J118" i="21" s="1"/>
  <c r="K120" i="4"/>
  <c r="K118" i="21" s="1"/>
  <c r="L120" i="4"/>
  <c r="L118" i="21" s="1"/>
  <c r="M120" i="4"/>
  <c r="N120" i="4"/>
  <c r="N118" i="21" s="1"/>
  <c r="O120" i="4"/>
  <c r="P120" i="4"/>
  <c r="P118" i="21" s="1"/>
  <c r="Q120" i="4"/>
  <c r="R120" i="4"/>
  <c r="R118" i="21" s="1"/>
  <c r="S120" i="4"/>
  <c r="B121" i="4"/>
  <c r="B119" i="21" s="1"/>
  <c r="C121" i="4"/>
  <c r="C119" i="21" s="1"/>
  <c r="D121" i="4"/>
  <c r="D119" i="21" s="1"/>
  <c r="E121" i="4"/>
  <c r="E119" i="21" s="1"/>
  <c r="F121" i="4"/>
  <c r="F119" i="21" s="1"/>
  <c r="G121" i="4"/>
  <c r="G119" i="21" s="1"/>
  <c r="H121" i="4"/>
  <c r="H119" i="21" s="1"/>
  <c r="I121" i="4"/>
  <c r="J121" i="4"/>
  <c r="J119" i="21" s="1"/>
  <c r="K121" i="4"/>
  <c r="L121" i="4"/>
  <c r="L119" i="21" s="1"/>
  <c r="M121" i="4"/>
  <c r="N121" i="4"/>
  <c r="N119" i="21" s="1"/>
  <c r="O121" i="4"/>
  <c r="P121" i="4"/>
  <c r="P119" i="21" s="1"/>
  <c r="Q121" i="4"/>
  <c r="Q119" i="21" s="1"/>
  <c r="R121" i="4"/>
  <c r="R119" i="21" s="1"/>
  <c r="S121" i="4"/>
  <c r="S119" i="21" s="1"/>
  <c r="B122" i="4"/>
  <c r="B120" i="21" s="1"/>
  <c r="C122" i="4"/>
  <c r="C120" i="21" s="1"/>
  <c r="D122" i="4"/>
  <c r="D120" i="21" s="1"/>
  <c r="E122" i="4"/>
  <c r="E120" i="21" s="1"/>
  <c r="F122" i="4"/>
  <c r="F120" i="21" s="1"/>
  <c r="G122" i="4"/>
  <c r="G120" i="21" s="1"/>
  <c r="H122" i="4"/>
  <c r="H120" i="21" s="1"/>
  <c r="I122" i="4"/>
  <c r="J122" i="4"/>
  <c r="J120" i="21" s="1"/>
  <c r="K122" i="4"/>
  <c r="K120" i="21" s="1"/>
  <c r="L122" i="4"/>
  <c r="L120" i="21" s="1"/>
  <c r="M122" i="4"/>
  <c r="N122" i="4"/>
  <c r="N120" i="21" s="1"/>
  <c r="O122" i="4"/>
  <c r="O120" i="21" s="1"/>
  <c r="P122" i="4"/>
  <c r="P120" i="21" s="1"/>
  <c r="Q122" i="4"/>
  <c r="Q120" i="21" s="1"/>
  <c r="R122" i="4"/>
  <c r="R120" i="21" s="1"/>
  <c r="S122" i="4"/>
  <c r="S120" i="21" s="1"/>
  <c r="B123" i="4"/>
  <c r="B121" i="21" s="1"/>
  <c r="C123" i="4"/>
  <c r="C121" i="21" s="1"/>
  <c r="D123" i="4"/>
  <c r="D121" i="21" s="1"/>
  <c r="E123" i="4"/>
  <c r="E121" i="21" s="1"/>
  <c r="F123" i="4"/>
  <c r="F121" i="21" s="1"/>
  <c r="G123" i="4"/>
  <c r="G121" i="21" s="1"/>
  <c r="H123" i="4"/>
  <c r="H121" i="21" s="1"/>
  <c r="I123" i="4"/>
  <c r="I121" i="21" s="1"/>
  <c r="J123" i="4"/>
  <c r="J121" i="21" s="1"/>
  <c r="K123" i="4"/>
  <c r="K121" i="21" s="1"/>
  <c r="L123" i="4"/>
  <c r="L121" i="21" s="1"/>
  <c r="M123" i="4"/>
  <c r="N123" i="4"/>
  <c r="O123" i="4"/>
  <c r="O121" i="21" s="1"/>
  <c r="P123" i="4"/>
  <c r="P121" i="21" s="1"/>
  <c r="Q123" i="4"/>
  <c r="Q121" i="21" s="1"/>
  <c r="R123" i="4"/>
  <c r="R121" i="21" s="1"/>
  <c r="S123" i="4"/>
  <c r="S121" i="21" s="1"/>
  <c r="B124" i="4"/>
  <c r="B122" i="21" s="1"/>
  <c r="C124" i="4"/>
  <c r="C122" i="21"/>
  <c r="D124" i="4"/>
  <c r="D122" i="21" s="1"/>
  <c r="E124" i="4"/>
  <c r="E122" i="21" s="1"/>
  <c r="F124" i="4"/>
  <c r="F122" i="21" s="1"/>
  <c r="G124" i="4"/>
  <c r="G122" i="21" s="1"/>
  <c r="H124" i="4"/>
  <c r="H122" i="21" s="1"/>
  <c r="I124" i="4"/>
  <c r="J124" i="4"/>
  <c r="J122" i="21" s="1"/>
  <c r="K124" i="4"/>
  <c r="K122" i="21" s="1"/>
  <c r="L124" i="4"/>
  <c r="L122" i="21" s="1"/>
  <c r="M124" i="4"/>
  <c r="N124" i="4"/>
  <c r="N122" i="21" s="1"/>
  <c r="O124" i="4"/>
  <c r="O122" i="21" s="1"/>
  <c r="P124" i="4"/>
  <c r="P122" i="21" s="1"/>
  <c r="Q124" i="4"/>
  <c r="R124" i="4"/>
  <c r="S124" i="4"/>
  <c r="S122" i="21" s="1"/>
  <c r="B125" i="4"/>
  <c r="B123" i="21" s="1"/>
  <c r="C125" i="4"/>
  <c r="C123" i="21" s="1"/>
  <c r="D125" i="4"/>
  <c r="D123" i="21" s="1"/>
  <c r="E125" i="4"/>
  <c r="E123" i="21" s="1"/>
  <c r="F125" i="4"/>
  <c r="F123" i="21" s="1"/>
  <c r="G125" i="4"/>
  <c r="G123" i="21" s="1"/>
  <c r="H125" i="4"/>
  <c r="H123" i="21" s="1"/>
  <c r="I125" i="4"/>
  <c r="I123" i="21" s="1"/>
  <c r="J125" i="4"/>
  <c r="J123" i="21" s="1"/>
  <c r="K125" i="4"/>
  <c r="L125" i="4"/>
  <c r="L123" i="21" s="1"/>
  <c r="M125" i="4"/>
  <c r="M123" i="21" s="1"/>
  <c r="N125" i="4"/>
  <c r="N123" i="21" s="1"/>
  <c r="O125" i="4"/>
  <c r="P125" i="4"/>
  <c r="Q125" i="4"/>
  <c r="Q123" i="21" s="1"/>
  <c r="R125" i="4"/>
  <c r="S125" i="4"/>
  <c r="B126" i="4"/>
  <c r="B124" i="21" s="1"/>
  <c r="C126" i="4"/>
  <c r="C124" i="21" s="1"/>
  <c r="D126" i="4"/>
  <c r="D124" i="21" s="1"/>
  <c r="E126" i="4"/>
  <c r="E124" i="21"/>
  <c r="F126" i="4"/>
  <c r="F124" i="21" s="1"/>
  <c r="G126" i="4"/>
  <c r="G124" i="21" s="1"/>
  <c r="H126" i="4"/>
  <c r="H124" i="21" s="1"/>
  <c r="I126" i="4"/>
  <c r="J126" i="4"/>
  <c r="J124" i="21" s="1"/>
  <c r="K126" i="4"/>
  <c r="K124" i="21" s="1"/>
  <c r="L126" i="4"/>
  <c r="L124" i="21" s="1"/>
  <c r="M126" i="4"/>
  <c r="N126" i="4"/>
  <c r="N124" i="21" s="1"/>
  <c r="O126" i="4"/>
  <c r="O124" i="21" s="1"/>
  <c r="P126" i="4"/>
  <c r="Q126" i="4"/>
  <c r="R126" i="4"/>
  <c r="R124" i="21" s="1"/>
  <c r="S126" i="4"/>
  <c r="S124" i="21" s="1"/>
  <c r="B127" i="4"/>
  <c r="B125" i="21" s="1"/>
  <c r="C127" i="4"/>
  <c r="C125" i="21" s="1"/>
  <c r="D127" i="4"/>
  <c r="D125" i="21" s="1"/>
  <c r="E127" i="4"/>
  <c r="E125" i="21" s="1"/>
  <c r="F127" i="4"/>
  <c r="F125" i="21" s="1"/>
  <c r="G127" i="4"/>
  <c r="G125" i="21" s="1"/>
  <c r="H127" i="4"/>
  <c r="H125" i="21" s="1"/>
  <c r="I127" i="4"/>
  <c r="I125" i="21" s="1"/>
  <c r="J127" i="4"/>
  <c r="J125" i="21" s="1"/>
  <c r="K127" i="4"/>
  <c r="L127" i="4"/>
  <c r="L125" i="21" s="1"/>
  <c r="M127" i="4"/>
  <c r="M125" i="21" s="1"/>
  <c r="N127" i="4"/>
  <c r="O127" i="4"/>
  <c r="P127" i="4"/>
  <c r="P125" i="21" s="1"/>
  <c r="Q127" i="4"/>
  <c r="R127" i="4"/>
  <c r="S127" i="4"/>
  <c r="B128" i="4"/>
  <c r="B126" i="21" s="1"/>
  <c r="C128" i="4"/>
  <c r="C126" i="21" s="1"/>
  <c r="D128" i="4"/>
  <c r="D126" i="21" s="1"/>
  <c r="E128" i="4"/>
  <c r="E126" i="21" s="1"/>
  <c r="F128" i="4"/>
  <c r="F126" i="21" s="1"/>
  <c r="G128" i="4"/>
  <c r="G126" i="21" s="1"/>
  <c r="H128" i="4"/>
  <c r="H126" i="21" s="1"/>
  <c r="I128" i="4"/>
  <c r="I126" i="21" s="1"/>
  <c r="J128" i="4"/>
  <c r="J126" i="21" s="1"/>
  <c r="K128" i="4"/>
  <c r="K126" i="21" s="1"/>
  <c r="L128" i="4"/>
  <c r="L126" i="21" s="1"/>
  <c r="M128" i="4"/>
  <c r="N128" i="4"/>
  <c r="N126" i="21" s="1"/>
  <c r="O128" i="4"/>
  <c r="P128" i="4"/>
  <c r="P126" i="21" s="1"/>
  <c r="Q128" i="4"/>
  <c r="Q126" i="21" s="1"/>
  <c r="R128" i="4"/>
  <c r="R126" i="21" s="1"/>
  <c r="S128" i="4"/>
  <c r="S126" i="21" s="1"/>
  <c r="B129" i="4"/>
  <c r="B127" i="21" s="1"/>
  <c r="C129" i="4"/>
  <c r="C127" i="21" s="1"/>
  <c r="D129" i="4"/>
  <c r="D127" i="21" s="1"/>
  <c r="E129" i="4"/>
  <c r="E127" i="21" s="1"/>
  <c r="F129" i="4"/>
  <c r="F127" i="21" s="1"/>
  <c r="G129" i="4"/>
  <c r="G127" i="21" s="1"/>
  <c r="H129" i="4"/>
  <c r="H127" i="21" s="1"/>
  <c r="I129" i="4"/>
  <c r="I127" i="21" s="1"/>
  <c r="J129" i="4"/>
  <c r="J127" i="21" s="1"/>
  <c r="K129" i="4"/>
  <c r="L129" i="4"/>
  <c r="L127" i="21" s="1"/>
  <c r="M129" i="4"/>
  <c r="M127" i="21" s="1"/>
  <c r="N129" i="4"/>
  <c r="O129" i="4"/>
  <c r="P129" i="4"/>
  <c r="P127" i="21" s="1"/>
  <c r="Q129" i="4"/>
  <c r="Q127" i="21" s="1"/>
  <c r="R129" i="4"/>
  <c r="S129" i="4"/>
  <c r="B130" i="4"/>
  <c r="B128" i="21" s="1"/>
  <c r="C130" i="4"/>
  <c r="C128" i="21" s="1"/>
  <c r="D130" i="4"/>
  <c r="D128" i="21" s="1"/>
  <c r="E130" i="4"/>
  <c r="E128" i="21" s="1"/>
  <c r="F130" i="4"/>
  <c r="F128" i="21" s="1"/>
  <c r="G130" i="4"/>
  <c r="G128" i="21" s="1"/>
  <c r="H130" i="4"/>
  <c r="H128" i="21" s="1"/>
  <c r="I130" i="4"/>
  <c r="J130" i="4"/>
  <c r="J128" i="21" s="1"/>
  <c r="K130" i="4"/>
  <c r="K128" i="21" s="1"/>
  <c r="L130" i="4"/>
  <c r="L128" i="21" s="1"/>
  <c r="M130" i="4"/>
  <c r="M128" i="21" s="1"/>
  <c r="N130" i="4"/>
  <c r="N128" i="21" s="1"/>
  <c r="O130" i="4"/>
  <c r="P130" i="4"/>
  <c r="P128" i="21" s="1"/>
  <c r="Q130" i="4"/>
  <c r="R130" i="4"/>
  <c r="R128" i="21" s="1"/>
  <c r="S130" i="4"/>
  <c r="S128" i="21" s="1"/>
  <c r="B131" i="4"/>
  <c r="B129" i="21" s="1"/>
  <c r="C131" i="4"/>
  <c r="C129" i="21" s="1"/>
  <c r="D131" i="4"/>
  <c r="D129" i="21" s="1"/>
  <c r="E131" i="4"/>
  <c r="E129" i="21" s="1"/>
  <c r="F131" i="4"/>
  <c r="F129" i="21" s="1"/>
  <c r="G131" i="4"/>
  <c r="G129" i="21" s="1"/>
  <c r="H131" i="4"/>
  <c r="H129" i="21" s="1"/>
  <c r="I131" i="4"/>
  <c r="J131" i="4"/>
  <c r="J129" i="21" s="1"/>
  <c r="K131" i="4"/>
  <c r="K129" i="21" s="1"/>
  <c r="L131" i="4"/>
  <c r="L129" i="21" s="1"/>
  <c r="M131" i="4"/>
  <c r="N131" i="4"/>
  <c r="O131" i="4"/>
  <c r="P131" i="4"/>
  <c r="Q131" i="4"/>
  <c r="R131" i="4"/>
  <c r="R129" i="21" s="1"/>
  <c r="S131" i="4"/>
  <c r="S129" i="21" s="1"/>
  <c r="B132" i="4"/>
  <c r="B130" i="21" s="1"/>
  <c r="C132" i="4"/>
  <c r="C130" i="21" s="1"/>
  <c r="D132" i="4"/>
  <c r="D130" i="21" s="1"/>
  <c r="E132" i="4"/>
  <c r="E130" i="21" s="1"/>
  <c r="F132" i="4"/>
  <c r="F130" i="21" s="1"/>
  <c r="G132" i="4"/>
  <c r="G130" i="21" s="1"/>
  <c r="H132" i="4"/>
  <c r="H130" i="21" s="1"/>
  <c r="I132" i="4"/>
  <c r="I130" i="21" s="1"/>
  <c r="J132" i="4"/>
  <c r="J130" i="21" s="1"/>
  <c r="K132" i="4"/>
  <c r="K130" i="21" s="1"/>
  <c r="L132" i="4"/>
  <c r="L130" i="21" s="1"/>
  <c r="M132" i="4"/>
  <c r="M130" i="21" s="1"/>
  <c r="N132" i="4"/>
  <c r="N130" i="21" s="1"/>
  <c r="O132" i="4"/>
  <c r="O130" i="21" s="1"/>
  <c r="P132" i="4"/>
  <c r="P130" i="21" s="1"/>
  <c r="Q132" i="4"/>
  <c r="Q130" i="21" s="1"/>
  <c r="R132" i="4"/>
  <c r="S132" i="4"/>
  <c r="S130" i="21" s="1"/>
  <c r="B133" i="4"/>
  <c r="B131" i="21" s="1"/>
  <c r="C133" i="4"/>
  <c r="C131" i="21" s="1"/>
  <c r="D133" i="4"/>
  <c r="D131" i="21" s="1"/>
  <c r="E133" i="4"/>
  <c r="E131" i="21" s="1"/>
  <c r="F133" i="4"/>
  <c r="F131" i="21" s="1"/>
  <c r="G133" i="4"/>
  <c r="G131" i="21" s="1"/>
  <c r="H133" i="4"/>
  <c r="H131" i="21" s="1"/>
  <c r="I133" i="4"/>
  <c r="J133" i="4"/>
  <c r="J131" i="21" s="1"/>
  <c r="K133" i="4"/>
  <c r="L133" i="4"/>
  <c r="L131" i="21" s="1"/>
  <c r="M133" i="4"/>
  <c r="N133" i="4"/>
  <c r="N131" i="21" s="1"/>
  <c r="O133" i="4"/>
  <c r="O131" i="21" s="1"/>
  <c r="P133" i="4"/>
  <c r="Q133" i="4"/>
  <c r="R133" i="4"/>
  <c r="S133" i="4"/>
  <c r="S131" i="21" s="1"/>
  <c r="B134" i="4"/>
  <c r="B132" i="21" s="1"/>
  <c r="C134" i="4"/>
  <c r="C132" i="21" s="1"/>
  <c r="D134" i="4"/>
  <c r="D132" i="21" s="1"/>
  <c r="E134" i="4"/>
  <c r="E132" i="21" s="1"/>
  <c r="F134" i="4"/>
  <c r="F132" i="21" s="1"/>
  <c r="G134" i="4"/>
  <c r="G132" i="21" s="1"/>
  <c r="H134" i="4"/>
  <c r="H132" i="21" s="1"/>
  <c r="I134" i="4"/>
  <c r="J134" i="4"/>
  <c r="J132" i="21" s="1"/>
  <c r="K134" i="4"/>
  <c r="L134" i="4"/>
  <c r="L132" i="21" s="1"/>
  <c r="M134" i="4"/>
  <c r="M132" i="21" s="1"/>
  <c r="N134" i="4"/>
  <c r="N132" i="21" s="1"/>
  <c r="O134" i="4"/>
  <c r="P134" i="4"/>
  <c r="P132" i="21" s="1"/>
  <c r="Q134" i="4"/>
  <c r="R134" i="4"/>
  <c r="R132" i="21" s="1"/>
  <c r="S134" i="4"/>
  <c r="B135" i="4"/>
  <c r="B133" i="21" s="1"/>
  <c r="C135" i="4"/>
  <c r="C133" i="21" s="1"/>
  <c r="D135" i="4"/>
  <c r="D133" i="21" s="1"/>
  <c r="E135" i="4"/>
  <c r="E133" i="21" s="1"/>
  <c r="F135" i="4"/>
  <c r="F133" i="21" s="1"/>
  <c r="G135" i="4"/>
  <c r="G133" i="21" s="1"/>
  <c r="H135" i="4"/>
  <c r="H133" i="21" s="1"/>
  <c r="I135" i="4"/>
  <c r="J135" i="4"/>
  <c r="J133" i="21" s="1"/>
  <c r="K135" i="4"/>
  <c r="K133" i="21" s="1"/>
  <c r="L135" i="4"/>
  <c r="L133" i="21" s="1"/>
  <c r="M135" i="4"/>
  <c r="N135" i="4"/>
  <c r="N133" i="21" s="1"/>
  <c r="O135" i="4"/>
  <c r="P135" i="4"/>
  <c r="Q135" i="4"/>
  <c r="R135" i="4"/>
  <c r="R133" i="21" s="1"/>
  <c r="S135" i="4"/>
  <c r="S133" i="21" s="1"/>
  <c r="B136" i="4"/>
  <c r="B134" i="21" s="1"/>
  <c r="C136" i="4"/>
  <c r="C134" i="21" s="1"/>
  <c r="D136" i="4"/>
  <c r="D134" i="21" s="1"/>
  <c r="E136" i="4"/>
  <c r="E134" i="21" s="1"/>
  <c r="F136" i="4"/>
  <c r="F134" i="21" s="1"/>
  <c r="G136" i="4"/>
  <c r="G134" i="21" s="1"/>
  <c r="H136" i="4"/>
  <c r="H134" i="21" s="1"/>
  <c r="I136" i="4"/>
  <c r="I134" i="21" s="1"/>
  <c r="J136" i="4"/>
  <c r="J134" i="21" s="1"/>
  <c r="K136" i="4"/>
  <c r="K134" i="21" s="1"/>
  <c r="L136" i="4"/>
  <c r="L134" i="21" s="1"/>
  <c r="M136" i="4"/>
  <c r="N136" i="4"/>
  <c r="N134" i="21" s="1"/>
  <c r="O136" i="4"/>
  <c r="O134" i="21" s="1"/>
  <c r="P136" i="4"/>
  <c r="P134" i="21" s="1"/>
  <c r="Q136" i="4"/>
  <c r="R136" i="4"/>
  <c r="R134" i="21" s="1"/>
  <c r="S136" i="4"/>
  <c r="S134" i="21" s="1"/>
  <c r="B137" i="4"/>
  <c r="B135" i="21" s="1"/>
  <c r="C137" i="4"/>
  <c r="C135" i="21" s="1"/>
  <c r="D137" i="4"/>
  <c r="D135" i="21" s="1"/>
  <c r="E137" i="4"/>
  <c r="E135" i="21" s="1"/>
  <c r="F137" i="4"/>
  <c r="F135" i="21" s="1"/>
  <c r="G137" i="4"/>
  <c r="G135" i="21" s="1"/>
  <c r="H137" i="4"/>
  <c r="H135" i="21" s="1"/>
  <c r="I137" i="4"/>
  <c r="J137" i="4"/>
  <c r="J135" i="21" s="1"/>
  <c r="K137" i="4"/>
  <c r="L137" i="4"/>
  <c r="L135" i="21" s="1"/>
  <c r="M137" i="4"/>
  <c r="M135" i="21" s="1"/>
  <c r="N137" i="4"/>
  <c r="N135" i="21" s="1"/>
  <c r="O137" i="4"/>
  <c r="P137" i="4"/>
  <c r="P135" i="21" s="1"/>
  <c r="Q137" i="4"/>
  <c r="Q135" i="21" s="1"/>
  <c r="R137" i="4"/>
  <c r="S137" i="4"/>
  <c r="S135" i="21" s="1"/>
  <c r="B138" i="4"/>
  <c r="B136" i="21" s="1"/>
  <c r="C138" i="4"/>
  <c r="C136" i="21" s="1"/>
  <c r="D138" i="4"/>
  <c r="D136" i="21" s="1"/>
  <c r="E138" i="4"/>
  <c r="E136" i="21" s="1"/>
  <c r="F138" i="4"/>
  <c r="F136" i="21" s="1"/>
  <c r="G138" i="4"/>
  <c r="G136" i="21" s="1"/>
  <c r="H138" i="4"/>
  <c r="H136" i="21" s="1"/>
  <c r="I138" i="4"/>
  <c r="I136" i="21" s="1"/>
  <c r="J138" i="4"/>
  <c r="J136" i="21" s="1"/>
  <c r="K138" i="4"/>
  <c r="K136" i="21" s="1"/>
  <c r="L138" i="4"/>
  <c r="L136" i="21" s="1"/>
  <c r="M138" i="4"/>
  <c r="M136" i="21" s="1"/>
  <c r="N138" i="4"/>
  <c r="N136" i="21" s="1"/>
  <c r="O138" i="4"/>
  <c r="O136" i="21" s="1"/>
  <c r="P138" i="4"/>
  <c r="Q138" i="4"/>
  <c r="R138" i="4"/>
  <c r="R136" i="21" s="1"/>
  <c r="S138" i="4"/>
  <c r="S136" i="21" s="1"/>
  <c r="B139" i="4"/>
  <c r="B137" i="21" s="1"/>
  <c r="C139" i="4"/>
  <c r="C137" i="21" s="1"/>
  <c r="D139" i="4"/>
  <c r="D137" i="21" s="1"/>
  <c r="E139" i="4"/>
  <c r="E137" i="21" s="1"/>
  <c r="F139" i="4"/>
  <c r="F137" i="21" s="1"/>
  <c r="G139" i="4"/>
  <c r="G137" i="21" s="1"/>
  <c r="H139" i="4"/>
  <c r="H137" i="21" s="1"/>
  <c r="I139" i="4"/>
  <c r="J139" i="4"/>
  <c r="J137" i="21" s="1"/>
  <c r="K139" i="4"/>
  <c r="K137" i="21" s="1"/>
  <c r="L139" i="4"/>
  <c r="L137" i="21" s="1"/>
  <c r="M139" i="4"/>
  <c r="M137" i="21" s="1"/>
  <c r="N139" i="4"/>
  <c r="N137" i="21" s="1"/>
  <c r="O139" i="4"/>
  <c r="O137" i="21" s="1"/>
  <c r="P139" i="4"/>
  <c r="Q139" i="4"/>
  <c r="R139" i="4"/>
  <c r="R137" i="21" s="1"/>
  <c r="S139" i="4"/>
  <c r="S137" i="21" s="1"/>
  <c r="B140" i="4"/>
  <c r="B138" i="21" s="1"/>
  <c r="C140" i="4"/>
  <c r="C138" i="21" s="1"/>
  <c r="D140" i="4"/>
  <c r="D138" i="21" s="1"/>
  <c r="E140" i="4"/>
  <c r="E138" i="21" s="1"/>
  <c r="F140" i="4"/>
  <c r="F138" i="21" s="1"/>
  <c r="G140" i="4"/>
  <c r="G138" i="21" s="1"/>
  <c r="H140" i="4"/>
  <c r="H138" i="21" s="1"/>
  <c r="I140" i="4"/>
  <c r="I138" i="21" s="1"/>
  <c r="J140" i="4"/>
  <c r="J138" i="21" s="1"/>
  <c r="K140" i="4"/>
  <c r="K138" i="21" s="1"/>
  <c r="L140" i="4"/>
  <c r="L138" i="21" s="1"/>
  <c r="M140" i="4"/>
  <c r="N140" i="4"/>
  <c r="N138" i="21" s="1"/>
  <c r="O140" i="4"/>
  <c r="O138" i="21" s="1"/>
  <c r="P140" i="4"/>
  <c r="P138" i="21" s="1"/>
  <c r="Q140" i="4"/>
  <c r="R140" i="4"/>
  <c r="S140" i="4"/>
  <c r="S138" i="21" s="1"/>
  <c r="B141" i="4"/>
  <c r="B139" i="21" s="1"/>
  <c r="C141" i="4"/>
  <c r="C139" i="21" s="1"/>
  <c r="D141" i="4"/>
  <c r="D139" i="21" s="1"/>
  <c r="E141" i="4"/>
  <c r="E139" i="21" s="1"/>
  <c r="F141" i="4"/>
  <c r="F139" i="21" s="1"/>
  <c r="G141" i="4"/>
  <c r="H141" i="4"/>
  <c r="H139" i="21" s="1"/>
  <c r="I141" i="4"/>
  <c r="I139" i="21" s="1"/>
  <c r="J141" i="4"/>
  <c r="J139" i="21" s="1"/>
  <c r="K141" i="4"/>
  <c r="L141" i="4"/>
  <c r="L139" i="21" s="1"/>
  <c r="M141" i="4"/>
  <c r="M139" i="21" s="1"/>
  <c r="N141" i="4"/>
  <c r="O141" i="4"/>
  <c r="P141" i="4"/>
  <c r="Q141" i="4"/>
  <c r="Q139" i="21" s="1"/>
  <c r="R141" i="4"/>
  <c r="S141" i="4"/>
  <c r="B142" i="4"/>
  <c r="B140" i="21" s="1"/>
  <c r="C142" i="4"/>
  <c r="C140" i="21" s="1"/>
  <c r="D142" i="4"/>
  <c r="D140" i="21" s="1"/>
  <c r="E142" i="4"/>
  <c r="E140" i="21" s="1"/>
  <c r="F142" i="4"/>
  <c r="F140" i="21" s="1"/>
  <c r="G142" i="4"/>
  <c r="G140" i="21" s="1"/>
  <c r="H142" i="4"/>
  <c r="H140" i="21" s="1"/>
  <c r="I142" i="4"/>
  <c r="J142" i="4"/>
  <c r="J140" i="21" s="1"/>
  <c r="K142" i="4"/>
  <c r="K140" i="21" s="1"/>
  <c r="L142" i="4"/>
  <c r="L140" i="21" s="1"/>
  <c r="M142" i="4"/>
  <c r="M140" i="21" s="1"/>
  <c r="N142" i="4"/>
  <c r="N140" i="21" s="1"/>
  <c r="O142" i="4"/>
  <c r="O140" i="21" s="1"/>
  <c r="P142" i="4"/>
  <c r="Q142" i="4"/>
  <c r="Q140" i="21" s="1"/>
  <c r="R142" i="4"/>
  <c r="R140" i="21" s="1"/>
  <c r="S142" i="4"/>
  <c r="S140" i="21" s="1"/>
  <c r="B143" i="4"/>
  <c r="B141" i="21" s="1"/>
  <c r="C143" i="4"/>
  <c r="C141" i="21" s="1"/>
  <c r="D143" i="4"/>
  <c r="D141" i="21" s="1"/>
  <c r="E143" i="4"/>
  <c r="E141" i="21" s="1"/>
  <c r="F143" i="4"/>
  <c r="F141" i="21" s="1"/>
  <c r="G143" i="4"/>
  <c r="G141" i="21" s="1"/>
  <c r="H143" i="4"/>
  <c r="H141" i="21" s="1"/>
  <c r="I143" i="4"/>
  <c r="J143" i="4"/>
  <c r="J141" i="21" s="1"/>
  <c r="K143" i="4"/>
  <c r="K141" i="21" s="1"/>
  <c r="L143" i="4"/>
  <c r="L141" i="21" s="1"/>
  <c r="M143" i="4"/>
  <c r="M141" i="21" s="1"/>
  <c r="N143" i="4"/>
  <c r="O143" i="4"/>
  <c r="O141" i="21" s="1"/>
  <c r="P143" i="4"/>
  <c r="Q143" i="4"/>
  <c r="Q141" i="21" s="1"/>
  <c r="R143" i="4"/>
  <c r="S143" i="4"/>
  <c r="S141" i="21" s="1"/>
  <c r="B144" i="4"/>
  <c r="B142" i="21" s="1"/>
  <c r="C144" i="4"/>
  <c r="C142" i="21" s="1"/>
  <c r="D144" i="4"/>
  <c r="D142" i="21" s="1"/>
  <c r="E144" i="4"/>
  <c r="E142" i="21" s="1"/>
  <c r="F144" i="4"/>
  <c r="F142" i="21" s="1"/>
  <c r="G144" i="4"/>
  <c r="G142" i="21" s="1"/>
  <c r="H144" i="4"/>
  <c r="H142" i="21" s="1"/>
  <c r="I144" i="4"/>
  <c r="I142" i="21" s="1"/>
  <c r="J144" i="4"/>
  <c r="J142" i="21" s="1"/>
  <c r="K144" i="4"/>
  <c r="K142" i="21" s="1"/>
  <c r="L144" i="4"/>
  <c r="L142" i="21" s="1"/>
  <c r="M144" i="4"/>
  <c r="M142" i="21" s="1"/>
  <c r="N144" i="4"/>
  <c r="O144" i="4"/>
  <c r="O142" i="21" s="1"/>
  <c r="P144" i="4"/>
  <c r="P142" i="21" s="1"/>
  <c r="Q144" i="4"/>
  <c r="Q142" i="21" s="1"/>
  <c r="R144" i="4"/>
  <c r="S144" i="4"/>
  <c r="B145" i="4"/>
  <c r="B143" i="21" s="1"/>
  <c r="C145" i="4"/>
  <c r="D145" i="4"/>
  <c r="D143" i="21" s="1"/>
  <c r="E145" i="4"/>
  <c r="E143" i="21" s="1"/>
  <c r="F145" i="4"/>
  <c r="F143" i="21" s="1"/>
  <c r="G145" i="4"/>
  <c r="G143" i="21" s="1"/>
  <c r="H145" i="4"/>
  <c r="H143" i="21" s="1"/>
  <c r="I145" i="4"/>
  <c r="I143" i="21" s="1"/>
  <c r="J145" i="4"/>
  <c r="J143" i="21" s="1"/>
  <c r="K145" i="4"/>
  <c r="K143" i="21" s="1"/>
  <c r="L145" i="4"/>
  <c r="L143" i="21" s="1"/>
  <c r="M145" i="4"/>
  <c r="M143" i="21" s="1"/>
  <c r="N145" i="4"/>
  <c r="O145" i="4"/>
  <c r="O143" i="21" s="1"/>
  <c r="P145" i="4"/>
  <c r="P143" i="21" s="1"/>
  <c r="Q145" i="4"/>
  <c r="Q143" i="21" s="1"/>
  <c r="R145" i="4"/>
  <c r="S145" i="4"/>
  <c r="S143" i="21" s="1"/>
  <c r="B146" i="4"/>
  <c r="B144" i="21" s="1"/>
  <c r="C146" i="4"/>
  <c r="C144" i="21" s="1"/>
  <c r="D146" i="4"/>
  <c r="D144" i="21" s="1"/>
  <c r="E146" i="4"/>
  <c r="E144" i="21" s="1"/>
  <c r="F146" i="4"/>
  <c r="F144" i="21" s="1"/>
  <c r="G146" i="4"/>
  <c r="G144" i="21" s="1"/>
  <c r="H146" i="4"/>
  <c r="H144" i="21" s="1"/>
  <c r="I146" i="4"/>
  <c r="I144" i="21" s="1"/>
  <c r="J146" i="4"/>
  <c r="J144" i="21" s="1"/>
  <c r="K146" i="4"/>
  <c r="L146" i="4"/>
  <c r="L144" i="21" s="1"/>
  <c r="M146" i="4"/>
  <c r="M144" i="21" s="1"/>
  <c r="N146" i="4"/>
  <c r="N144" i="21" s="1"/>
  <c r="O146" i="4"/>
  <c r="O144" i="21" s="1"/>
  <c r="P146" i="4"/>
  <c r="Q146" i="4"/>
  <c r="Q144" i="21" s="1"/>
  <c r="R146" i="4"/>
  <c r="R144" i="21" s="1"/>
  <c r="S146" i="4"/>
  <c r="S144" i="21" s="1"/>
  <c r="B147" i="4"/>
  <c r="B145" i="21" s="1"/>
  <c r="C147" i="4"/>
  <c r="C145" i="21" s="1"/>
  <c r="D147" i="4"/>
  <c r="D145" i="21" s="1"/>
  <c r="E147" i="4"/>
  <c r="E145" i="21" s="1"/>
  <c r="F147" i="4"/>
  <c r="F145" i="21" s="1"/>
  <c r="G147" i="4"/>
  <c r="G145" i="21" s="1"/>
  <c r="H147" i="4"/>
  <c r="H145" i="21" s="1"/>
  <c r="I147" i="4"/>
  <c r="I145" i="21" s="1"/>
  <c r="J147" i="4"/>
  <c r="J145" i="21" s="1"/>
  <c r="K147" i="4"/>
  <c r="K145" i="21" s="1"/>
  <c r="L147" i="4"/>
  <c r="L145" i="21" s="1"/>
  <c r="M147" i="4"/>
  <c r="M145" i="21" s="1"/>
  <c r="N147" i="4"/>
  <c r="O147" i="4"/>
  <c r="O145" i="21" s="1"/>
  <c r="P147" i="4"/>
  <c r="Q147" i="4"/>
  <c r="Q145" i="21" s="1"/>
  <c r="R147" i="4"/>
  <c r="S147" i="4"/>
  <c r="S145" i="21" s="1"/>
  <c r="B148" i="4"/>
  <c r="B146" i="21" s="1"/>
  <c r="C148" i="4"/>
  <c r="C146" i="21" s="1"/>
  <c r="D148" i="4"/>
  <c r="D146" i="21" s="1"/>
  <c r="E148" i="4"/>
  <c r="E146" i="21" s="1"/>
  <c r="F148" i="4"/>
  <c r="F146" i="21" s="1"/>
  <c r="G148" i="4"/>
  <c r="G146" i="21" s="1"/>
  <c r="H148" i="4"/>
  <c r="H146" i="21" s="1"/>
  <c r="I148" i="4"/>
  <c r="I146" i="21" s="1"/>
  <c r="J148" i="4"/>
  <c r="J146" i="21" s="1"/>
  <c r="K148" i="4"/>
  <c r="K146" i="21" s="1"/>
  <c r="L148" i="4"/>
  <c r="L146" i="21" s="1"/>
  <c r="M148" i="4"/>
  <c r="M146" i="21" s="1"/>
  <c r="N148" i="4"/>
  <c r="N146" i="21" s="1"/>
  <c r="O148" i="4"/>
  <c r="O146" i="21" s="1"/>
  <c r="P148" i="4"/>
  <c r="P146" i="21" s="1"/>
  <c r="Q148" i="4"/>
  <c r="Q146" i="21" s="1"/>
  <c r="R148" i="4"/>
  <c r="S148" i="4"/>
  <c r="B149" i="4"/>
  <c r="B147" i="21" s="1"/>
  <c r="C149" i="4"/>
  <c r="C147" i="21" s="1"/>
  <c r="D149" i="4"/>
  <c r="D147" i="21" s="1"/>
  <c r="E149" i="4"/>
  <c r="E147" i="21" s="1"/>
  <c r="F149" i="4"/>
  <c r="F147" i="21" s="1"/>
  <c r="G149" i="4"/>
  <c r="G147" i="21" s="1"/>
  <c r="H149" i="4"/>
  <c r="H147" i="21" s="1"/>
  <c r="I149" i="4"/>
  <c r="I147" i="21" s="1"/>
  <c r="J149" i="4"/>
  <c r="J147" i="21" s="1"/>
  <c r="K149" i="4"/>
  <c r="K147" i="21" s="1"/>
  <c r="L149" i="4"/>
  <c r="L147" i="21" s="1"/>
  <c r="M149" i="4"/>
  <c r="M147" i="21" s="1"/>
  <c r="N149" i="4"/>
  <c r="O149" i="4"/>
  <c r="O147" i="21" s="1"/>
  <c r="P149" i="4"/>
  <c r="P147" i="21" s="1"/>
  <c r="Q149" i="4"/>
  <c r="Q147" i="21" s="1"/>
  <c r="R149" i="4"/>
  <c r="S149" i="4"/>
  <c r="S147" i="21" s="1"/>
  <c r="B150" i="4"/>
  <c r="B148" i="21" s="1"/>
  <c r="C150" i="4"/>
  <c r="C148" i="21" s="1"/>
  <c r="D150" i="4"/>
  <c r="D148" i="21" s="1"/>
  <c r="E150" i="4"/>
  <c r="E148" i="21" s="1"/>
  <c r="F150" i="4"/>
  <c r="F148" i="21" s="1"/>
  <c r="G150" i="4"/>
  <c r="G148" i="21" s="1"/>
  <c r="H150" i="4"/>
  <c r="H148" i="21" s="1"/>
  <c r="I150" i="4"/>
  <c r="I148" i="21" s="1"/>
  <c r="J150" i="4"/>
  <c r="J148" i="21" s="1"/>
  <c r="K150" i="4"/>
  <c r="K148" i="21" s="1"/>
  <c r="L150" i="4"/>
  <c r="L148" i="21" s="1"/>
  <c r="M150" i="4"/>
  <c r="N150" i="4"/>
  <c r="N148" i="21" s="1"/>
  <c r="O150" i="4"/>
  <c r="O148" i="21" s="1"/>
  <c r="P150" i="4"/>
  <c r="Q150" i="4"/>
  <c r="R150" i="4"/>
  <c r="R148" i="21" s="1"/>
  <c r="S150" i="4"/>
  <c r="T13" i="22" s="1"/>
  <c r="H15" i="23" s="1"/>
  <c r="B151" i="4"/>
  <c r="B149" i="21" s="1"/>
  <c r="C151" i="4"/>
  <c r="C149" i="21" s="1"/>
  <c r="D151" i="4"/>
  <c r="D149" i="21" s="1"/>
  <c r="E151" i="4"/>
  <c r="E149" i="21" s="1"/>
  <c r="F151" i="4"/>
  <c r="F149" i="21" s="1"/>
  <c r="G151" i="4"/>
  <c r="G149" i="21" s="1"/>
  <c r="H151" i="4"/>
  <c r="H149" i="21" s="1"/>
  <c r="I151" i="4"/>
  <c r="J151" i="4"/>
  <c r="J149" i="21" s="1"/>
  <c r="K151" i="4"/>
  <c r="L151" i="4"/>
  <c r="L149" i="21" s="1"/>
  <c r="M151" i="4"/>
  <c r="N151" i="4"/>
  <c r="N149" i="21" s="1"/>
  <c r="O151" i="4"/>
  <c r="O149" i="21" s="1"/>
  <c r="P151" i="4"/>
  <c r="Q151" i="4"/>
  <c r="Q149" i="21" s="1"/>
  <c r="R151" i="4"/>
  <c r="R149" i="21" s="1"/>
  <c r="S151" i="4"/>
  <c r="S149" i="21" s="1"/>
  <c r="B152" i="4"/>
  <c r="B150" i="21" s="1"/>
  <c r="C152" i="4"/>
  <c r="C150" i="21" s="1"/>
  <c r="D152" i="4"/>
  <c r="D150" i="21" s="1"/>
  <c r="E152" i="4"/>
  <c r="E150" i="21" s="1"/>
  <c r="F152" i="4"/>
  <c r="F150" i="21" s="1"/>
  <c r="G152" i="4"/>
  <c r="G150" i="21" s="1"/>
  <c r="H152" i="4"/>
  <c r="H150" i="21" s="1"/>
  <c r="I152" i="4"/>
  <c r="I150" i="21" s="1"/>
  <c r="J152" i="4"/>
  <c r="J150" i="21" s="1"/>
  <c r="K152" i="4"/>
  <c r="K150" i="21" s="1"/>
  <c r="L152" i="4"/>
  <c r="L150" i="21" s="1"/>
  <c r="M152" i="4"/>
  <c r="N152" i="4"/>
  <c r="N150" i="21" s="1"/>
  <c r="O152" i="4"/>
  <c r="O150" i="21" s="1"/>
  <c r="P152" i="4"/>
  <c r="P150" i="21" s="1"/>
  <c r="Q152" i="4"/>
  <c r="Q150" i="21" s="1"/>
  <c r="R152" i="4"/>
  <c r="S152" i="4"/>
  <c r="S150" i="21" s="1"/>
  <c r="B153" i="4"/>
  <c r="B151" i="21" s="1"/>
  <c r="C153" i="4"/>
  <c r="C151" i="21" s="1"/>
  <c r="D153" i="4"/>
  <c r="D151" i="21" s="1"/>
  <c r="E153" i="4"/>
  <c r="E151" i="21" s="1"/>
  <c r="F153" i="4"/>
  <c r="F151" i="21" s="1"/>
  <c r="G153" i="4"/>
  <c r="G151" i="21" s="1"/>
  <c r="H153" i="4"/>
  <c r="H151" i="21" s="1"/>
  <c r="I153" i="4"/>
  <c r="I151" i="21" s="1"/>
  <c r="J153" i="4"/>
  <c r="J151" i="21" s="1"/>
  <c r="K153" i="4"/>
  <c r="L153" i="4"/>
  <c r="L151" i="21" s="1"/>
  <c r="M153" i="4"/>
  <c r="N153" i="4"/>
  <c r="O153" i="4"/>
  <c r="P153" i="4"/>
  <c r="P151" i="21" s="1"/>
  <c r="Q153" i="4"/>
  <c r="Q151" i="21" s="1"/>
  <c r="R153" i="4"/>
  <c r="S153" i="4"/>
  <c r="B154" i="4"/>
  <c r="B152" i="21" s="1"/>
  <c r="C154" i="4"/>
  <c r="C152" i="21" s="1"/>
  <c r="D154" i="4"/>
  <c r="D152" i="21" s="1"/>
  <c r="E154" i="4"/>
  <c r="E152" i="21" s="1"/>
  <c r="F154" i="4"/>
  <c r="F152" i="21" s="1"/>
  <c r="G154" i="4"/>
  <c r="G152" i="21" s="1"/>
  <c r="H154" i="4"/>
  <c r="H152" i="21" s="1"/>
  <c r="I154" i="4"/>
  <c r="I152" i="21" s="1"/>
  <c r="J154" i="4"/>
  <c r="J152" i="21" s="1"/>
  <c r="K154" i="4"/>
  <c r="K152" i="21" s="1"/>
  <c r="L154" i="4"/>
  <c r="L152" i="21" s="1"/>
  <c r="M154" i="4"/>
  <c r="M152" i="21" s="1"/>
  <c r="N154" i="4"/>
  <c r="N152" i="21" s="1"/>
  <c r="O154" i="4"/>
  <c r="O152" i="21" s="1"/>
  <c r="P154" i="4"/>
  <c r="Q154" i="4"/>
  <c r="Q152" i="21" s="1"/>
  <c r="R154" i="4"/>
  <c r="R152" i="21" s="1"/>
  <c r="S154" i="4"/>
  <c r="S152" i="21" s="1"/>
  <c r="B155" i="4"/>
  <c r="B153" i="21" s="1"/>
  <c r="C155" i="4"/>
  <c r="C153" i="21" s="1"/>
  <c r="D155" i="4"/>
  <c r="D153" i="21" s="1"/>
  <c r="E155" i="4"/>
  <c r="E153" i="21" s="1"/>
  <c r="F155" i="4"/>
  <c r="F153" i="21" s="1"/>
  <c r="G155" i="4"/>
  <c r="G153" i="21" s="1"/>
  <c r="H155" i="4"/>
  <c r="H153" i="21" s="1"/>
  <c r="I155" i="4"/>
  <c r="I153" i="21" s="1"/>
  <c r="J155" i="4"/>
  <c r="J153" i="21" s="1"/>
  <c r="K155" i="4"/>
  <c r="K153" i="21" s="1"/>
  <c r="L155" i="4"/>
  <c r="L153" i="21" s="1"/>
  <c r="M155" i="4"/>
  <c r="N155" i="4"/>
  <c r="N153" i="21" s="1"/>
  <c r="O155" i="4"/>
  <c r="O153" i="21" s="1"/>
  <c r="P155" i="4"/>
  <c r="Q155" i="4"/>
  <c r="Q153" i="21" s="1"/>
  <c r="R155" i="4"/>
  <c r="S155" i="4"/>
  <c r="S153" i="21" s="1"/>
  <c r="B156" i="4"/>
  <c r="B154" i="21" s="1"/>
  <c r="C156" i="4"/>
  <c r="C154" i="21" s="1"/>
  <c r="D156" i="4"/>
  <c r="D154" i="21" s="1"/>
  <c r="E156" i="4"/>
  <c r="E154" i="21" s="1"/>
  <c r="F156" i="4"/>
  <c r="F154" i="21" s="1"/>
  <c r="G156" i="4"/>
  <c r="G154" i="21" s="1"/>
  <c r="H156" i="4"/>
  <c r="H154" i="21" s="1"/>
  <c r="I156" i="4"/>
  <c r="I154" i="21" s="1"/>
  <c r="J156" i="4"/>
  <c r="J154" i="21" s="1"/>
  <c r="K156" i="4"/>
  <c r="K154" i="21" s="1"/>
  <c r="L156" i="4"/>
  <c r="L154" i="21" s="1"/>
  <c r="M156" i="4"/>
  <c r="N156" i="4"/>
  <c r="N154" i="21" s="1"/>
  <c r="O156" i="4"/>
  <c r="P156" i="4"/>
  <c r="P154" i="21" s="1"/>
  <c r="Q156" i="4"/>
  <c r="R156" i="4"/>
  <c r="R154" i="21" s="1"/>
  <c r="S156" i="4"/>
  <c r="B157" i="4"/>
  <c r="B155" i="21" s="1"/>
  <c r="C157" i="4"/>
  <c r="C155" i="21" s="1"/>
  <c r="D157" i="4"/>
  <c r="D155" i="21" s="1"/>
  <c r="E157" i="4"/>
  <c r="E155" i="21" s="1"/>
  <c r="F157" i="4"/>
  <c r="F155" i="21" s="1"/>
  <c r="G157" i="4"/>
  <c r="G155" i="21" s="1"/>
  <c r="H157" i="4"/>
  <c r="H155" i="21" s="1"/>
  <c r="I157" i="4"/>
  <c r="I155" i="21" s="1"/>
  <c r="J157" i="4"/>
  <c r="J155" i="21" s="1"/>
  <c r="K157" i="4"/>
  <c r="L157" i="4"/>
  <c r="L155" i="21" s="1"/>
  <c r="M157" i="4"/>
  <c r="M155" i="21" s="1"/>
  <c r="N157" i="4"/>
  <c r="N155" i="21" s="1"/>
  <c r="O157" i="4"/>
  <c r="O155" i="21" s="1"/>
  <c r="P157" i="4"/>
  <c r="P155" i="21" s="1"/>
  <c r="Q157" i="4"/>
  <c r="Q155" i="21" s="1"/>
  <c r="R157" i="4"/>
  <c r="R155" i="21" s="1"/>
  <c r="S157" i="4"/>
  <c r="B158" i="4"/>
  <c r="B156" i="21" s="1"/>
  <c r="C158" i="4"/>
  <c r="C156" i="21" s="1"/>
  <c r="D158" i="4"/>
  <c r="D156" i="21" s="1"/>
  <c r="E158" i="4"/>
  <c r="E156" i="21" s="1"/>
  <c r="F158" i="4"/>
  <c r="F156" i="21" s="1"/>
  <c r="G158" i="4"/>
  <c r="G156" i="21" s="1"/>
  <c r="H158" i="4"/>
  <c r="H156" i="21" s="1"/>
  <c r="I158" i="4"/>
  <c r="I156" i="21" s="1"/>
  <c r="J158" i="4"/>
  <c r="J156" i="21" s="1"/>
  <c r="K158" i="4"/>
  <c r="K156" i="21" s="1"/>
  <c r="L158" i="4"/>
  <c r="L156" i="21" s="1"/>
  <c r="M158" i="4"/>
  <c r="N158" i="4"/>
  <c r="N156" i="21" s="1"/>
  <c r="O158" i="4"/>
  <c r="O156" i="21" s="1"/>
  <c r="P158" i="4"/>
  <c r="P156" i="21" s="1"/>
  <c r="Q158" i="4"/>
  <c r="R158" i="4"/>
  <c r="R156" i="21" s="1"/>
  <c r="S158" i="4"/>
  <c r="S156" i="21" s="1"/>
  <c r="B159" i="4"/>
  <c r="B157" i="21" s="1"/>
  <c r="C159" i="4"/>
  <c r="D159" i="4"/>
  <c r="D157" i="21" s="1"/>
  <c r="E159" i="4"/>
  <c r="F159" i="4"/>
  <c r="F157" i="21" s="1"/>
  <c r="G159" i="4"/>
  <c r="H159" i="4"/>
  <c r="H157" i="21" s="1"/>
  <c r="I159" i="4"/>
  <c r="J159" i="4"/>
  <c r="J157" i="21" s="1"/>
  <c r="K159" i="4"/>
  <c r="L159" i="4"/>
  <c r="L157" i="21" s="1"/>
  <c r="M159" i="4"/>
  <c r="N159" i="4"/>
  <c r="O159" i="4"/>
  <c r="P159" i="4"/>
  <c r="P157" i="21" s="1"/>
  <c r="Q159" i="4"/>
  <c r="R159" i="4"/>
  <c r="S159" i="4"/>
  <c r="B160" i="4"/>
  <c r="B158" i="21" s="1"/>
  <c r="C160" i="4"/>
  <c r="C158" i="21" s="1"/>
  <c r="D160" i="4"/>
  <c r="D158" i="21" s="1"/>
  <c r="E160" i="4"/>
  <c r="E158" i="21" s="1"/>
  <c r="F160" i="4"/>
  <c r="F158" i="21" s="1"/>
  <c r="G160" i="4"/>
  <c r="G158" i="21" s="1"/>
  <c r="H160" i="4"/>
  <c r="H158" i="21" s="1"/>
  <c r="I160" i="4"/>
  <c r="I158" i="21" s="1"/>
  <c r="J160" i="4"/>
  <c r="J158" i="21" s="1"/>
  <c r="K160" i="4"/>
  <c r="L160" i="4"/>
  <c r="L158" i="21" s="1"/>
  <c r="M160" i="4"/>
  <c r="N160" i="4"/>
  <c r="N158" i="21" s="1"/>
  <c r="O160" i="4"/>
  <c r="P160" i="4"/>
  <c r="P158" i="21" s="1"/>
  <c r="Q160" i="4"/>
  <c r="Q158" i="21" s="1"/>
  <c r="R160" i="4"/>
  <c r="R158" i="21" s="1"/>
  <c r="S160" i="4"/>
  <c r="B161" i="4"/>
  <c r="B159" i="21" s="1"/>
  <c r="C161" i="4"/>
  <c r="C159" i="21" s="1"/>
  <c r="D161" i="4"/>
  <c r="D159" i="21" s="1"/>
  <c r="E161" i="4"/>
  <c r="E159" i="21" s="1"/>
  <c r="F161" i="4"/>
  <c r="F159" i="21" s="1"/>
  <c r="G161" i="4"/>
  <c r="G159" i="21" s="1"/>
  <c r="H161" i="4"/>
  <c r="H159" i="21" s="1"/>
  <c r="I161" i="4"/>
  <c r="I159" i="21" s="1"/>
  <c r="J161" i="4"/>
  <c r="J159" i="21" s="1"/>
  <c r="K161" i="4"/>
  <c r="L161" i="4"/>
  <c r="L159" i="21" s="1"/>
  <c r="M161" i="4"/>
  <c r="M159" i="21" s="1"/>
  <c r="N161" i="4"/>
  <c r="N159" i="21" s="1"/>
  <c r="O161" i="4"/>
  <c r="O159" i="21" s="1"/>
  <c r="P161" i="4"/>
  <c r="Q161" i="4"/>
  <c r="Q159" i="21" s="1"/>
  <c r="R161" i="4"/>
  <c r="S161" i="4"/>
  <c r="S159" i="21" s="1"/>
  <c r="B162" i="4"/>
  <c r="B160" i="21" s="1"/>
  <c r="C162" i="4"/>
  <c r="C160" i="21" s="1"/>
  <c r="D162" i="4"/>
  <c r="D160" i="21" s="1"/>
  <c r="E162" i="4"/>
  <c r="E160" i="21" s="1"/>
  <c r="F162" i="4"/>
  <c r="F160" i="21" s="1"/>
  <c r="G162" i="4"/>
  <c r="G160" i="21" s="1"/>
  <c r="H162" i="4"/>
  <c r="H160" i="21" s="1"/>
  <c r="I162" i="4"/>
  <c r="I160" i="21" s="1"/>
  <c r="J162" i="4"/>
  <c r="J160" i="21" s="1"/>
  <c r="K162" i="4"/>
  <c r="K160" i="21" s="1"/>
  <c r="L162" i="4"/>
  <c r="L160" i="21" s="1"/>
  <c r="M162" i="4"/>
  <c r="M160" i="21" s="1"/>
  <c r="N162" i="4"/>
  <c r="N160" i="21" s="1"/>
  <c r="O162" i="4"/>
  <c r="O160" i="21" s="1"/>
  <c r="P162" i="4"/>
  <c r="Q162" i="4"/>
  <c r="Q160" i="21" s="1"/>
  <c r="R162" i="4"/>
  <c r="R160" i="21" s="1"/>
  <c r="S162" i="4"/>
  <c r="B163" i="4"/>
  <c r="B161" i="21" s="1"/>
  <c r="C163" i="4"/>
  <c r="C161" i="21" s="1"/>
  <c r="D163" i="4"/>
  <c r="D161" i="21" s="1"/>
  <c r="E163" i="4"/>
  <c r="E161" i="21" s="1"/>
  <c r="F163" i="4"/>
  <c r="F161" i="21" s="1"/>
  <c r="G163" i="4"/>
  <c r="G161" i="21" s="1"/>
  <c r="H163" i="4"/>
  <c r="H161" i="21" s="1"/>
  <c r="I163" i="4"/>
  <c r="I161" i="21" s="1"/>
  <c r="J163" i="4"/>
  <c r="J161" i="21" s="1"/>
  <c r="K163" i="4"/>
  <c r="K161" i="21" s="1"/>
  <c r="L163" i="4"/>
  <c r="L161" i="21" s="1"/>
  <c r="M163" i="4"/>
  <c r="M161" i="21" s="1"/>
  <c r="N163" i="4"/>
  <c r="O163" i="4"/>
  <c r="O161" i="21" s="1"/>
  <c r="P163" i="4"/>
  <c r="P161" i="21" s="1"/>
  <c r="Q163" i="4"/>
  <c r="R163" i="4"/>
  <c r="S163" i="4"/>
  <c r="S161" i="21" s="1"/>
  <c r="B164" i="4"/>
  <c r="B162" i="21" s="1"/>
  <c r="C164" i="4"/>
  <c r="C162" i="21" s="1"/>
  <c r="D164" i="4"/>
  <c r="D162" i="21" s="1"/>
  <c r="E164" i="4"/>
  <c r="E162" i="21" s="1"/>
  <c r="F164" i="4"/>
  <c r="F162" i="21" s="1"/>
  <c r="G164" i="4"/>
  <c r="G162" i="21" s="1"/>
  <c r="H164" i="4"/>
  <c r="H162" i="21" s="1"/>
  <c r="I164" i="4"/>
  <c r="J164" i="4"/>
  <c r="J162" i="21" s="1"/>
  <c r="K164" i="4"/>
  <c r="K162" i="21" s="1"/>
  <c r="L164" i="4"/>
  <c r="L162" i="21" s="1"/>
  <c r="M164" i="4"/>
  <c r="M162" i="21" s="1"/>
  <c r="N164" i="4"/>
  <c r="O164" i="4"/>
  <c r="O162" i="21" s="1"/>
  <c r="P164" i="4"/>
  <c r="P162" i="21" s="1"/>
  <c r="Q164" i="4"/>
  <c r="Q162" i="21" s="1"/>
  <c r="R164" i="4"/>
  <c r="R162" i="21" s="1"/>
  <c r="S164" i="4"/>
  <c r="S162" i="21" s="1"/>
  <c r="B165" i="4"/>
  <c r="B163" i="21" s="1"/>
  <c r="C165" i="4"/>
  <c r="C163" i="21" s="1"/>
  <c r="D165" i="4"/>
  <c r="D163" i="21" s="1"/>
  <c r="E165" i="4"/>
  <c r="E163" i="21" s="1"/>
  <c r="F165" i="4"/>
  <c r="F163" i="21" s="1"/>
  <c r="G165" i="4"/>
  <c r="G163" i="21" s="1"/>
  <c r="H165" i="4"/>
  <c r="H163" i="21" s="1"/>
  <c r="I165" i="4"/>
  <c r="I163" i="21" s="1"/>
  <c r="J165" i="4"/>
  <c r="J163" i="21" s="1"/>
  <c r="K165" i="4"/>
  <c r="K163" i="21" s="1"/>
  <c r="L165" i="4"/>
  <c r="L163" i="21" s="1"/>
  <c r="M165" i="4"/>
  <c r="M163" i="21" s="1"/>
  <c r="N165" i="4"/>
  <c r="O165" i="4"/>
  <c r="O163" i="21" s="1"/>
  <c r="P165" i="4"/>
  <c r="P163" i="21" s="1"/>
  <c r="Q165" i="4"/>
  <c r="Q163" i="21" s="1"/>
  <c r="R165" i="4"/>
  <c r="S165" i="4"/>
  <c r="B166" i="4"/>
  <c r="B164" i="21" s="1"/>
  <c r="C166" i="4"/>
  <c r="C164" i="21" s="1"/>
  <c r="D166" i="4"/>
  <c r="D164" i="21" s="1"/>
  <c r="E166" i="4"/>
  <c r="E164" i="21" s="1"/>
  <c r="F166" i="4"/>
  <c r="F164" i="21" s="1"/>
  <c r="G166" i="4"/>
  <c r="G164" i="21" s="1"/>
  <c r="H166" i="4"/>
  <c r="H164" i="21" s="1"/>
  <c r="I166" i="4"/>
  <c r="I164" i="21" s="1"/>
  <c r="J166" i="4"/>
  <c r="J164" i="21" s="1"/>
  <c r="K166" i="4"/>
  <c r="L166" i="4"/>
  <c r="L164" i="21" s="1"/>
  <c r="M166" i="4"/>
  <c r="M164" i="21" s="1"/>
  <c r="N166" i="4"/>
  <c r="N164" i="21" s="1"/>
  <c r="O166" i="4"/>
  <c r="P166" i="4"/>
  <c r="Q166" i="4"/>
  <c r="Q164" i="21" s="1"/>
  <c r="R166" i="4"/>
  <c r="R164" i="21" s="1"/>
  <c r="S166" i="4"/>
  <c r="B167" i="4"/>
  <c r="B165" i="21" s="1"/>
  <c r="C167" i="4"/>
  <c r="C165" i="21" s="1"/>
  <c r="D167" i="4"/>
  <c r="D165" i="21" s="1"/>
  <c r="E167" i="4"/>
  <c r="E165" i="21" s="1"/>
  <c r="F167" i="4"/>
  <c r="F165" i="21" s="1"/>
  <c r="G167" i="4"/>
  <c r="G165" i="21" s="1"/>
  <c r="H167" i="4"/>
  <c r="H165" i="21" s="1"/>
  <c r="I167" i="4"/>
  <c r="J167" i="4"/>
  <c r="J165" i="21" s="1"/>
  <c r="K167" i="4"/>
  <c r="K165" i="21" s="1"/>
  <c r="L167" i="4"/>
  <c r="L165" i="21" s="1"/>
  <c r="M167" i="4"/>
  <c r="M165" i="21" s="1"/>
  <c r="N167" i="4"/>
  <c r="N165" i="21" s="1"/>
  <c r="O167" i="4"/>
  <c r="O165" i="21" s="1"/>
  <c r="P167" i="4"/>
  <c r="P165" i="21" s="1"/>
  <c r="Q167" i="4"/>
  <c r="Q165" i="21" s="1"/>
  <c r="R167" i="4"/>
  <c r="R165" i="21" s="1"/>
  <c r="S167" i="4"/>
  <c r="S165" i="21" s="1"/>
  <c r="B168" i="4"/>
  <c r="B166" i="21" s="1"/>
  <c r="C168" i="4"/>
  <c r="C166" i="21" s="1"/>
  <c r="D168" i="4"/>
  <c r="D166" i="21" s="1"/>
  <c r="E168" i="4"/>
  <c r="E166" i="21" s="1"/>
  <c r="F168" i="4"/>
  <c r="F166" i="21" s="1"/>
  <c r="G168" i="4"/>
  <c r="G166" i="21" s="1"/>
  <c r="H168" i="4"/>
  <c r="H166" i="21" s="1"/>
  <c r="I168" i="4"/>
  <c r="I166" i="21" s="1"/>
  <c r="J168" i="4"/>
  <c r="J166" i="21" s="1"/>
  <c r="K168" i="4"/>
  <c r="K166" i="21" s="1"/>
  <c r="L168" i="4"/>
  <c r="L166" i="21" s="1"/>
  <c r="M168" i="4"/>
  <c r="N168" i="4"/>
  <c r="O168" i="4"/>
  <c r="P168" i="4"/>
  <c r="P166" i="21" s="1"/>
  <c r="Q168" i="4"/>
  <c r="Q166" i="21" s="1"/>
  <c r="R168" i="4"/>
  <c r="R166" i="21" s="1"/>
  <c r="S168" i="4"/>
  <c r="S166" i="21" s="1"/>
  <c r="B169" i="4"/>
  <c r="B167" i="21" s="1"/>
  <c r="C169" i="4"/>
  <c r="C167" i="21" s="1"/>
  <c r="D169" i="4"/>
  <c r="D167" i="21" s="1"/>
  <c r="E169" i="4"/>
  <c r="E167" i="21" s="1"/>
  <c r="F169" i="4"/>
  <c r="F167" i="21" s="1"/>
  <c r="G169" i="4"/>
  <c r="G167" i="21" s="1"/>
  <c r="H169" i="4"/>
  <c r="H167" i="21" s="1"/>
  <c r="I169" i="4"/>
  <c r="J169" i="4"/>
  <c r="J167" i="21" s="1"/>
  <c r="K169" i="4"/>
  <c r="K167" i="21" s="1"/>
  <c r="L169" i="4"/>
  <c r="L167" i="21" s="1"/>
  <c r="M169" i="4"/>
  <c r="N169" i="4"/>
  <c r="N167" i="21" s="1"/>
  <c r="O169" i="4"/>
  <c r="O167" i="21" s="1"/>
  <c r="P169" i="4"/>
  <c r="P167" i="21" s="1"/>
  <c r="Q169" i="4"/>
  <c r="R169" i="4"/>
  <c r="R167" i="21" s="1"/>
  <c r="S169" i="4"/>
  <c r="S167" i="21" s="1"/>
  <c r="B170" i="4"/>
  <c r="B168" i="21" s="1"/>
  <c r="C170" i="4"/>
  <c r="C168" i="21" s="1"/>
  <c r="D170" i="4"/>
  <c r="D168" i="21" s="1"/>
  <c r="E170" i="4"/>
  <c r="E168" i="21" s="1"/>
  <c r="F170" i="4"/>
  <c r="F168" i="21" s="1"/>
  <c r="G170" i="4"/>
  <c r="G168" i="21" s="1"/>
  <c r="H170" i="4"/>
  <c r="H168" i="21" s="1"/>
  <c r="I170" i="4"/>
  <c r="J170" i="4"/>
  <c r="J168" i="21" s="1"/>
  <c r="K170" i="4"/>
  <c r="K168" i="21" s="1"/>
  <c r="L170" i="4"/>
  <c r="L168" i="21" s="1"/>
  <c r="M170" i="4"/>
  <c r="N170" i="4"/>
  <c r="N168" i="21" s="1"/>
  <c r="O170" i="4"/>
  <c r="O168" i="21" s="1"/>
  <c r="P170" i="4"/>
  <c r="P168" i="21" s="1"/>
  <c r="Q170" i="4"/>
  <c r="R170" i="4"/>
  <c r="R168" i="21" s="1"/>
  <c r="S170" i="4"/>
  <c r="B171" i="4"/>
  <c r="B169" i="21" s="1"/>
  <c r="C171" i="4"/>
  <c r="C169" i="21"/>
  <c r="D171" i="4"/>
  <c r="D169" i="21" s="1"/>
  <c r="E171" i="4"/>
  <c r="E169" i="21" s="1"/>
  <c r="F171" i="4"/>
  <c r="F169" i="21" s="1"/>
  <c r="G171" i="4"/>
  <c r="G169" i="21" s="1"/>
  <c r="H171" i="4"/>
  <c r="H169" i="21" s="1"/>
  <c r="I171" i="4"/>
  <c r="I169" i="21" s="1"/>
  <c r="J171" i="4"/>
  <c r="J169" i="21" s="1"/>
  <c r="K171" i="4"/>
  <c r="L171" i="4"/>
  <c r="L169" i="21" s="1"/>
  <c r="M171" i="4"/>
  <c r="M169" i="21" s="1"/>
  <c r="N171" i="4"/>
  <c r="O171" i="4"/>
  <c r="P171" i="4"/>
  <c r="Q171" i="4"/>
  <c r="Q169" i="21" s="1"/>
  <c r="R171" i="4"/>
  <c r="S171" i="4"/>
  <c r="B172" i="4"/>
  <c r="B170" i="21" s="1"/>
  <c r="C172" i="4"/>
  <c r="C170" i="21" s="1"/>
  <c r="D172" i="4"/>
  <c r="D170" i="21" s="1"/>
  <c r="E172" i="4"/>
  <c r="E170" i="21" s="1"/>
  <c r="F172" i="4"/>
  <c r="F170" i="21" s="1"/>
  <c r="G172" i="4"/>
  <c r="G170" i="21" s="1"/>
  <c r="H172" i="4"/>
  <c r="H170" i="21" s="1"/>
  <c r="I172" i="4"/>
  <c r="J172" i="4"/>
  <c r="J170" i="21"/>
  <c r="K172" i="4"/>
  <c r="L172" i="4"/>
  <c r="L170" i="21" s="1"/>
  <c r="M172" i="4"/>
  <c r="M170" i="21" s="1"/>
  <c r="N172" i="4"/>
  <c r="N170" i="21" s="1"/>
  <c r="O172" i="4"/>
  <c r="P172" i="4"/>
  <c r="P170" i="21" s="1"/>
  <c r="Q172" i="4"/>
  <c r="R172" i="4"/>
  <c r="R170" i="21" s="1"/>
  <c r="S172" i="4"/>
  <c r="B173" i="4"/>
  <c r="B171" i="21" s="1"/>
  <c r="C173" i="4"/>
  <c r="C171" i="21" s="1"/>
  <c r="D173" i="4"/>
  <c r="D171" i="21" s="1"/>
  <c r="E173" i="4"/>
  <c r="E171" i="21" s="1"/>
  <c r="F173" i="4"/>
  <c r="F171" i="21" s="1"/>
  <c r="G173" i="4"/>
  <c r="G171" i="21" s="1"/>
  <c r="H173" i="4"/>
  <c r="H171" i="21" s="1"/>
  <c r="I173" i="4"/>
  <c r="J173" i="4"/>
  <c r="J171" i="21" s="1"/>
  <c r="K173" i="4"/>
  <c r="K171" i="21"/>
  <c r="L173" i="4"/>
  <c r="L171" i="21" s="1"/>
  <c r="M173" i="4"/>
  <c r="N173" i="4"/>
  <c r="O173" i="4"/>
  <c r="O171" i="21" s="1"/>
  <c r="P173" i="4"/>
  <c r="P171" i="21" s="1"/>
  <c r="Q173" i="4"/>
  <c r="R173" i="4"/>
  <c r="S173" i="4"/>
  <c r="S171" i="21" s="1"/>
  <c r="B174" i="4"/>
  <c r="B172" i="21" s="1"/>
  <c r="C174" i="4"/>
  <c r="C172" i="21" s="1"/>
  <c r="D174" i="4"/>
  <c r="D172" i="21" s="1"/>
  <c r="E174" i="4"/>
  <c r="E172" i="21" s="1"/>
  <c r="F174" i="4"/>
  <c r="F172" i="21" s="1"/>
  <c r="G174" i="4"/>
  <c r="G172" i="21" s="1"/>
  <c r="H174" i="4"/>
  <c r="H172" i="21" s="1"/>
  <c r="I174" i="4"/>
  <c r="I172" i="21" s="1"/>
  <c r="J174" i="4"/>
  <c r="J172" i="21" s="1"/>
  <c r="K174" i="4"/>
  <c r="L174" i="4"/>
  <c r="L172" i="21" s="1"/>
  <c r="M174" i="4"/>
  <c r="M172" i="21" s="1"/>
  <c r="N174" i="4"/>
  <c r="N172" i="21" s="1"/>
  <c r="O174" i="4"/>
  <c r="O172" i="21" s="1"/>
  <c r="P174" i="4"/>
  <c r="P172" i="21" s="1"/>
  <c r="Q174" i="4"/>
  <c r="Q172" i="21" s="1"/>
  <c r="R174" i="4"/>
  <c r="R172" i="21" s="1"/>
  <c r="S174" i="4"/>
  <c r="S172" i="21" s="1"/>
  <c r="B175" i="4"/>
  <c r="B173" i="21" s="1"/>
  <c r="C175" i="4"/>
  <c r="C173" i="21" s="1"/>
  <c r="D175" i="4"/>
  <c r="D173" i="21" s="1"/>
  <c r="E175" i="4"/>
  <c r="E173" i="21" s="1"/>
  <c r="F175" i="4"/>
  <c r="F173" i="21" s="1"/>
  <c r="G175" i="4"/>
  <c r="G173" i="21" s="1"/>
  <c r="H175" i="4"/>
  <c r="H173" i="21" s="1"/>
  <c r="I175" i="4"/>
  <c r="I173" i="21" s="1"/>
  <c r="J175" i="4"/>
  <c r="J173" i="21" s="1"/>
  <c r="K175" i="4"/>
  <c r="K173" i="21" s="1"/>
  <c r="L175" i="4"/>
  <c r="L173" i="21" s="1"/>
  <c r="M175" i="4"/>
  <c r="M173" i="21" s="1"/>
  <c r="N175" i="4"/>
  <c r="N173" i="21" s="1"/>
  <c r="O175" i="4"/>
  <c r="P175" i="4"/>
  <c r="Q175" i="4"/>
  <c r="Q173" i="21" s="1"/>
  <c r="R175" i="4"/>
  <c r="R173" i="21" s="1"/>
  <c r="S175" i="4"/>
  <c r="S173" i="21" s="1"/>
  <c r="B176" i="4"/>
  <c r="B174" i="21" s="1"/>
  <c r="C176" i="4"/>
  <c r="C174" i="21" s="1"/>
  <c r="D176" i="4"/>
  <c r="D174" i="21" s="1"/>
  <c r="E176" i="4"/>
  <c r="E174" i="21" s="1"/>
  <c r="F176" i="4"/>
  <c r="F174" i="21" s="1"/>
  <c r="G176" i="4"/>
  <c r="G174" i="21" s="1"/>
  <c r="H176" i="4"/>
  <c r="H174" i="21" s="1"/>
  <c r="I176" i="4"/>
  <c r="I174" i="21" s="1"/>
  <c r="J176" i="4"/>
  <c r="J174" i="21" s="1"/>
  <c r="K176" i="4"/>
  <c r="K174" i="21" s="1"/>
  <c r="L176" i="4"/>
  <c r="L174" i="21" s="1"/>
  <c r="M176" i="4"/>
  <c r="M174" i="21" s="1"/>
  <c r="N176" i="4"/>
  <c r="N174" i="21" s="1"/>
  <c r="O176" i="4"/>
  <c r="O174" i="21" s="1"/>
  <c r="P176" i="4"/>
  <c r="P174" i="21" s="1"/>
  <c r="Q176" i="4"/>
  <c r="Q174" i="21" s="1"/>
  <c r="R176" i="4"/>
  <c r="R174" i="21" s="1"/>
  <c r="S176" i="4"/>
  <c r="B177" i="4"/>
  <c r="B175" i="21" s="1"/>
  <c r="C177" i="4"/>
  <c r="C175" i="21" s="1"/>
  <c r="D177" i="4"/>
  <c r="D175" i="21" s="1"/>
  <c r="E177" i="4"/>
  <c r="E175" i="21" s="1"/>
  <c r="F177" i="4"/>
  <c r="F175" i="21" s="1"/>
  <c r="G177" i="4"/>
  <c r="G175" i="21" s="1"/>
  <c r="H177" i="4"/>
  <c r="H175" i="21"/>
  <c r="I177" i="4"/>
  <c r="J177" i="4"/>
  <c r="J175" i="21" s="1"/>
  <c r="K177" i="4"/>
  <c r="K175" i="21" s="1"/>
  <c r="L177" i="4"/>
  <c r="L175" i="21" s="1"/>
  <c r="M177" i="4"/>
  <c r="N177" i="4"/>
  <c r="N175" i="21" s="1"/>
  <c r="O177" i="4"/>
  <c r="O175" i="21" s="1"/>
  <c r="P177" i="4"/>
  <c r="P175" i="21" s="1"/>
  <c r="Q177" i="4"/>
  <c r="Q175" i="21" s="1"/>
  <c r="R177" i="4"/>
  <c r="R175" i="21" s="1"/>
  <c r="S177" i="4"/>
  <c r="S175" i="21" s="1"/>
  <c r="B178" i="4"/>
  <c r="B176" i="21" s="1"/>
  <c r="C178" i="4"/>
  <c r="C176" i="21" s="1"/>
  <c r="D178" i="4"/>
  <c r="D176" i="21" s="1"/>
  <c r="E178" i="4"/>
  <c r="E176" i="21" s="1"/>
  <c r="F178" i="4"/>
  <c r="F176" i="21" s="1"/>
  <c r="G178" i="4"/>
  <c r="G176" i="21" s="1"/>
  <c r="H178" i="4"/>
  <c r="H176" i="21"/>
  <c r="I178" i="4"/>
  <c r="J178" i="4"/>
  <c r="J176" i="21" s="1"/>
  <c r="K178" i="4"/>
  <c r="K176" i="21" s="1"/>
  <c r="L178" i="4"/>
  <c r="L176" i="21" s="1"/>
  <c r="M178" i="4"/>
  <c r="M176" i="21" s="1"/>
  <c r="N178" i="4"/>
  <c r="N176" i="21" s="1"/>
  <c r="O178" i="4"/>
  <c r="O176" i="21" s="1"/>
  <c r="P178" i="4"/>
  <c r="P176" i="21" s="1"/>
  <c r="Q178" i="4"/>
  <c r="Q176" i="21" s="1"/>
  <c r="R178" i="4"/>
  <c r="R176" i="21" s="1"/>
  <c r="S178" i="4"/>
  <c r="B179" i="4"/>
  <c r="B177" i="21" s="1"/>
  <c r="C179" i="4"/>
  <c r="C177" i="21" s="1"/>
  <c r="D179" i="4"/>
  <c r="D177" i="21" s="1"/>
  <c r="E179" i="4"/>
  <c r="E177" i="21" s="1"/>
  <c r="F179" i="4"/>
  <c r="F177" i="21" s="1"/>
  <c r="G179" i="4"/>
  <c r="G177" i="21" s="1"/>
  <c r="H179" i="4"/>
  <c r="H177" i="21" s="1"/>
  <c r="I179" i="4"/>
  <c r="J179" i="4"/>
  <c r="J177" i="21" s="1"/>
  <c r="K179" i="4"/>
  <c r="K177" i="21" s="1"/>
  <c r="L179" i="4"/>
  <c r="L177" i="21" s="1"/>
  <c r="M179" i="4"/>
  <c r="N179" i="4"/>
  <c r="N177" i="21" s="1"/>
  <c r="O179" i="4"/>
  <c r="P179" i="4"/>
  <c r="P177" i="21" s="1"/>
  <c r="Q179" i="4"/>
  <c r="Q177" i="21" s="1"/>
  <c r="R179" i="4"/>
  <c r="S179" i="4"/>
  <c r="B180" i="4"/>
  <c r="B178" i="21" s="1"/>
  <c r="C180" i="4"/>
  <c r="C178" i="21" s="1"/>
  <c r="D180" i="4"/>
  <c r="D178" i="21"/>
  <c r="E180" i="4"/>
  <c r="E178" i="21" s="1"/>
  <c r="F180" i="4"/>
  <c r="F178" i="21" s="1"/>
  <c r="G180" i="4"/>
  <c r="G178" i="21" s="1"/>
  <c r="H180" i="4"/>
  <c r="H178" i="21" s="1"/>
  <c r="I180" i="4"/>
  <c r="J180" i="4"/>
  <c r="J178" i="21" s="1"/>
  <c r="K180" i="4"/>
  <c r="K178" i="21" s="1"/>
  <c r="L180" i="4"/>
  <c r="L178" i="21" s="1"/>
  <c r="M180" i="4"/>
  <c r="N180" i="4"/>
  <c r="N178" i="21" s="1"/>
  <c r="O180" i="4"/>
  <c r="O178" i="21" s="1"/>
  <c r="P180" i="4"/>
  <c r="P178" i="21" s="1"/>
  <c r="Q180" i="4"/>
  <c r="Q178" i="21" s="1"/>
  <c r="R180" i="4"/>
  <c r="R178" i="21" s="1"/>
  <c r="S180" i="4"/>
  <c r="S178" i="21" s="1"/>
  <c r="B181" i="4"/>
  <c r="B179" i="21" s="1"/>
  <c r="C181" i="4"/>
  <c r="C179" i="21" s="1"/>
  <c r="D181" i="4"/>
  <c r="D179" i="21" s="1"/>
  <c r="E181" i="4"/>
  <c r="E179" i="21" s="1"/>
  <c r="F181" i="4"/>
  <c r="F179" i="21" s="1"/>
  <c r="G181" i="4"/>
  <c r="G179" i="21" s="1"/>
  <c r="H181" i="4"/>
  <c r="H179" i="21" s="1"/>
  <c r="I181" i="4"/>
  <c r="I179" i="21" s="1"/>
  <c r="J181" i="4"/>
  <c r="J179" i="21" s="1"/>
  <c r="K181" i="4"/>
  <c r="K179" i="21" s="1"/>
  <c r="L181" i="4"/>
  <c r="L179" i="21" s="1"/>
  <c r="M181" i="4"/>
  <c r="N181" i="4"/>
  <c r="N179" i="21" s="1"/>
  <c r="O181" i="4"/>
  <c r="O179" i="21" s="1"/>
  <c r="P181" i="4"/>
  <c r="Q181" i="4"/>
  <c r="Q179" i="21" s="1"/>
  <c r="R181" i="4"/>
  <c r="R179" i="21" s="1"/>
  <c r="S181" i="4"/>
  <c r="S179" i="21" s="1"/>
  <c r="B182" i="4"/>
  <c r="B180" i="21" s="1"/>
  <c r="C182" i="4"/>
  <c r="C180" i="21" s="1"/>
  <c r="D182" i="4"/>
  <c r="D180" i="21" s="1"/>
  <c r="E182" i="4"/>
  <c r="E180" i="21" s="1"/>
  <c r="F182" i="4"/>
  <c r="F180" i="21" s="1"/>
  <c r="G182" i="4"/>
  <c r="G180" i="21" s="1"/>
  <c r="H182" i="4"/>
  <c r="H180" i="21" s="1"/>
  <c r="I182" i="4"/>
  <c r="I180" i="21" s="1"/>
  <c r="J182" i="4"/>
  <c r="J180" i="21" s="1"/>
  <c r="K182" i="4"/>
  <c r="K180" i="21" s="1"/>
  <c r="L182" i="4"/>
  <c r="L180" i="21" s="1"/>
  <c r="M182" i="4"/>
  <c r="M180" i="21" s="1"/>
  <c r="N182" i="4"/>
  <c r="N180" i="21" s="1"/>
  <c r="O182" i="4"/>
  <c r="O180" i="21" s="1"/>
  <c r="P182" i="4"/>
  <c r="P180" i="21" s="1"/>
  <c r="Q182" i="4"/>
  <c r="Q180" i="21" s="1"/>
  <c r="R182" i="4"/>
  <c r="R180" i="21" s="1"/>
  <c r="S182" i="4"/>
  <c r="S180" i="21" s="1"/>
  <c r="B183" i="4"/>
  <c r="B181" i="21" s="1"/>
  <c r="C183" i="4"/>
  <c r="C181" i="21" s="1"/>
  <c r="D183" i="4"/>
  <c r="D181" i="21" s="1"/>
  <c r="E183" i="4"/>
  <c r="E181" i="21" s="1"/>
  <c r="F183" i="4"/>
  <c r="F181" i="21" s="1"/>
  <c r="G183" i="4"/>
  <c r="G181" i="21" s="1"/>
  <c r="H183" i="4"/>
  <c r="H181" i="21" s="1"/>
  <c r="I183" i="4"/>
  <c r="J183" i="4"/>
  <c r="J181" i="21" s="1"/>
  <c r="K183" i="4"/>
  <c r="K181" i="21" s="1"/>
  <c r="L183" i="4"/>
  <c r="L181" i="21" s="1"/>
  <c r="M183" i="4"/>
  <c r="M181" i="21" s="1"/>
  <c r="N183" i="4"/>
  <c r="N181" i="21" s="1"/>
  <c r="O183" i="4"/>
  <c r="O181" i="21" s="1"/>
  <c r="P183" i="4"/>
  <c r="Q183" i="4"/>
  <c r="R183" i="4"/>
  <c r="R181" i="21" s="1"/>
  <c r="S183" i="4"/>
  <c r="S181" i="21" s="1"/>
  <c r="B184" i="4"/>
  <c r="B182" i="21" s="1"/>
  <c r="C184" i="4"/>
  <c r="C182" i="21" s="1"/>
  <c r="D184" i="4"/>
  <c r="D182" i="21" s="1"/>
  <c r="E184" i="4"/>
  <c r="E182" i="21" s="1"/>
  <c r="F184" i="4"/>
  <c r="F182" i="21" s="1"/>
  <c r="G184" i="4"/>
  <c r="G182" i="21" s="1"/>
  <c r="H184" i="4"/>
  <c r="H182" i="21" s="1"/>
  <c r="I184" i="4"/>
  <c r="I182" i="21" s="1"/>
  <c r="J184" i="4"/>
  <c r="J182" i="21" s="1"/>
  <c r="K184" i="4"/>
  <c r="K182" i="21" s="1"/>
  <c r="L184" i="4"/>
  <c r="L182" i="21" s="1"/>
  <c r="M184" i="4"/>
  <c r="M182" i="21" s="1"/>
  <c r="N184" i="4"/>
  <c r="N182" i="21" s="1"/>
  <c r="O184" i="4"/>
  <c r="O182" i="21" s="1"/>
  <c r="P184" i="4"/>
  <c r="P182" i="21" s="1"/>
  <c r="Q184" i="4"/>
  <c r="Q182" i="21" s="1"/>
  <c r="R184" i="4"/>
  <c r="R182" i="21" s="1"/>
  <c r="S184" i="4"/>
  <c r="S182" i="21" s="1"/>
  <c r="B185" i="4"/>
  <c r="B183" i="21" s="1"/>
  <c r="C185" i="4"/>
  <c r="C183" i="21" s="1"/>
  <c r="D185" i="4"/>
  <c r="D183" i="21" s="1"/>
  <c r="E185" i="4"/>
  <c r="E183" i="21" s="1"/>
  <c r="F185" i="4"/>
  <c r="F183" i="21" s="1"/>
  <c r="G185" i="4"/>
  <c r="G183" i="21" s="1"/>
  <c r="H185" i="4"/>
  <c r="H183" i="21" s="1"/>
  <c r="I185" i="4"/>
  <c r="I183" i="21" s="1"/>
  <c r="J185" i="4"/>
  <c r="J183" i="21" s="1"/>
  <c r="K185" i="4"/>
  <c r="L185" i="4"/>
  <c r="L183" i="21" s="1"/>
  <c r="M185" i="4"/>
  <c r="M183" i="21" s="1"/>
  <c r="N185" i="4"/>
  <c r="N183" i="21" s="1"/>
  <c r="O185" i="4"/>
  <c r="O183" i="21" s="1"/>
  <c r="P185" i="4"/>
  <c r="Q185" i="4"/>
  <c r="Q183" i="21" s="1"/>
  <c r="R185" i="4"/>
  <c r="S185" i="4"/>
  <c r="S183" i="21" s="1"/>
  <c r="B186" i="4"/>
  <c r="B184" i="21" s="1"/>
  <c r="C186" i="4"/>
  <c r="C184" i="21" s="1"/>
  <c r="D186" i="4"/>
  <c r="D184" i="21" s="1"/>
  <c r="E186" i="4"/>
  <c r="E184" i="21" s="1"/>
  <c r="F186" i="4"/>
  <c r="F184" i="21"/>
  <c r="G186" i="4"/>
  <c r="G184" i="21" s="1"/>
  <c r="H186" i="4"/>
  <c r="H184" i="21" s="1"/>
  <c r="I186" i="4"/>
  <c r="J186" i="4"/>
  <c r="J184" i="21" s="1"/>
  <c r="K186" i="4"/>
  <c r="K184" i="21" s="1"/>
  <c r="L186" i="4"/>
  <c r="L184" i="21" s="1"/>
  <c r="M186" i="4"/>
  <c r="M184" i="21" s="1"/>
  <c r="N186" i="4"/>
  <c r="N184" i="21" s="1"/>
  <c r="O186" i="4"/>
  <c r="O184" i="21" s="1"/>
  <c r="P186" i="4"/>
  <c r="P184" i="21" s="1"/>
  <c r="Q186" i="4"/>
  <c r="Q184" i="21" s="1"/>
  <c r="R186" i="4"/>
  <c r="R184" i="21" s="1"/>
  <c r="S186" i="4"/>
  <c r="S184" i="21" s="1"/>
  <c r="B187" i="4"/>
  <c r="B185" i="21" s="1"/>
  <c r="C187" i="4"/>
  <c r="C185" i="21" s="1"/>
  <c r="D187" i="4"/>
  <c r="D185" i="21" s="1"/>
  <c r="E187" i="4"/>
  <c r="E185" i="21" s="1"/>
  <c r="F187" i="4"/>
  <c r="F185" i="21" s="1"/>
  <c r="G187" i="4"/>
  <c r="G185" i="21" s="1"/>
  <c r="H187" i="4"/>
  <c r="H185" i="21" s="1"/>
  <c r="I187" i="4"/>
  <c r="I185" i="21" s="1"/>
  <c r="J187" i="4"/>
  <c r="J185" i="21" s="1"/>
  <c r="K187" i="4"/>
  <c r="K185" i="21" s="1"/>
  <c r="L187" i="4"/>
  <c r="L185" i="21" s="1"/>
  <c r="M187" i="4"/>
  <c r="M185" i="21" s="1"/>
  <c r="N187" i="4"/>
  <c r="O187" i="4"/>
  <c r="O185" i="21" s="1"/>
  <c r="P187" i="4"/>
  <c r="P185" i="21" s="1"/>
  <c r="Q187" i="4"/>
  <c r="Q185" i="21" s="1"/>
  <c r="R187" i="4"/>
  <c r="S187" i="4"/>
  <c r="S185" i="21" s="1"/>
  <c r="B188" i="4"/>
  <c r="B186" i="21" s="1"/>
  <c r="C188" i="4"/>
  <c r="C186" i="21" s="1"/>
  <c r="D188" i="4"/>
  <c r="D186" i="21" s="1"/>
  <c r="E188" i="4"/>
  <c r="E186" i="21" s="1"/>
  <c r="F188" i="4"/>
  <c r="F186" i="21" s="1"/>
  <c r="G188" i="4"/>
  <c r="G186" i="21" s="1"/>
  <c r="H188" i="4"/>
  <c r="H186" i="21" s="1"/>
  <c r="I188" i="4"/>
  <c r="J188" i="4"/>
  <c r="J186" i="21" s="1"/>
  <c r="K188" i="4"/>
  <c r="K186" i="21" s="1"/>
  <c r="L188" i="4"/>
  <c r="L186" i="21" s="1"/>
  <c r="M188" i="4"/>
  <c r="M186" i="21" s="1"/>
  <c r="N188" i="4"/>
  <c r="N186" i="21" s="1"/>
  <c r="O188" i="4"/>
  <c r="O186" i="21" s="1"/>
  <c r="P188" i="4"/>
  <c r="P186" i="21" s="1"/>
  <c r="Q188" i="4"/>
  <c r="Q186" i="21" s="1"/>
  <c r="R188" i="4"/>
  <c r="R186" i="21" s="1"/>
  <c r="S188" i="4"/>
  <c r="S186" i="21" s="1"/>
  <c r="B189" i="4"/>
  <c r="B187" i="21" s="1"/>
  <c r="C189" i="4"/>
  <c r="C187" i="21" s="1"/>
  <c r="D189" i="4"/>
  <c r="D187" i="21" s="1"/>
  <c r="E189" i="4"/>
  <c r="E187" i="21" s="1"/>
  <c r="F189" i="4"/>
  <c r="F187" i="21" s="1"/>
  <c r="G189" i="4"/>
  <c r="G187" i="21" s="1"/>
  <c r="H189" i="4"/>
  <c r="H187" i="21" s="1"/>
  <c r="I189" i="4"/>
  <c r="I187" i="21" s="1"/>
  <c r="J189" i="4"/>
  <c r="J187" i="21" s="1"/>
  <c r="K189" i="4"/>
  <c r="K187" i="21" s="1"/>
  <c r="L189" i="4"/>
  <c r="L187" i="21" s="1"/>
  <c r="M189" i="4"/>
  <c r="M187" i="21" s="1"/>
  <c r="N189" i="4"/>
  <c r="N187" i="21" s="1"/>
  <c r="O189" i="4"/>
  <c r="O187" i="21" s="1"/>
  <c r="P189" i="4"/>
  <c r="Q189" i="4"/>
  <c r="R189" i="4"/>
  <c r="R187" i="21" s="1"/>
  <c r="S189" i="4"/>
  <c r="S187" i="21" s="1"/>
  <c r="B190" i="4"/>
  <c r="B188" i="21" s="1"/>
  <c r="C190" i="4"/>
  <c r="C188" i="21" s="1"/>
  <c r="D190" i="4"/>
  <c r="D188" i="21" s="1"/>
  <c r="E190" i="4"/>
  <c r="E188" i="21" s="1"/>
  <c r="F190" i="4"/>
  <c r="F188" i="21" s="1"/>
  <c r="G190" i="4"/>
  <c r="G188" i="21" s="1"/>
  <c r="H190" i="4"/>
  <c r="H188" i="21" s="1"/>
  <c r="I190" i="4"/>
  <c r="I188" i="21" s="1"/>
  <c r="J190" i="4"/>
  <c r="J188" i="21" s="1"/>
  <c r="K190" i="4"/>
  <c r="K188" i="21" s="1"/>
  <c r="L190" i="4"/>
  <c r="L188" i="21" s="1"/>
  <c r="M190" i="4"/>
  <c r="M188" i="21" s="1"/>
  <c r="N190" i="4"/>
  <c r="N188" i="21" s="1"/>
  <c r="O190" i="4"/>
  <c r="O188" i="21" s="1"/>
  <c r="P190" i="4"/>
  <c r="P188" i="21" s="1"/>
  <c r="Q190" i="4"/>
  <c r="Q188" i="21" s="1"/>
  <c r="R190" i="4"/>
  <c r="R188" i="21" s="1"/>
  <c r="S190" i="4"/>
  <c r="S188" i="21" s="1"/>
  <c r="B191" i="4"/>
  <c r="B189" i="21" s="1"/>
  <c r="C191" i="4"/>
  <c r="C189" i="21" s="1"/>
  <c r="D191" i="4"/>
  <c r="D189" i="21" s="1"/>
  <c r="E191" i="4"/>
  <c r="E189" i="21" s="1"/>
  <c r="F191" i="4"/>
  <c r="F189" i="21" s="1"/>
  <c r="G191" i="4"/>
  <c r="G189" i="21" s="1"/>
  <c r="H191" i="4"/>
  <c r="H189" i="21" s="1"/>
  <c r="I191" i="4"/>
  <c r="J191" i="4"/>
  <c r="J189" i="21" s="1"/>
  <c r="K191" i="4"/>
  <c r="K189" i="21" s="1"/>
  <c r="L191" i="4"/>
  <c r="L189" i="21" s="1"/>
  <c r="M191" i="4"/>
  <c r="M189" i="21" s="1"/>
  <c r="N191" i="4"/>
  <c r="O191" i="4"/>
  <c r="O189" i="21" s="1"/>
  <c r="P191" i="4"/>
  <c r="Q191" i="4"/>
  <c r="R191" i="4"/>
  <c r="R189" i="21" s="1"/>
  <c r="S191" i="4"/>
  <c r="S189" i="21" s="1"/>
  <c r="B192" i="4"/>
  <c r="B190" i="21" s="1"/>
  <c r="C192" i="4"/>
  <c r="C190" i="21" s="1"/>
  <c r="D192" i="4"/>
  <c r="D190" i="21" s="1"/>
  <c r="E192" i="4"/>
  <c r="E190" i="21" s="1"/>
  <c r="F192" i="4"/>
  <c r="F190" i="21" s="1"/>
  <c r="G192" i="4"/>
  <c r="G190" i="21" s="1"/>
  <c r="H192" i="4"/>
  <c r="H190" i="21" s="1"/>
  <c r="I192" i="4"/>
  <c r="J192" i="4"/>
  <c r="J190" i="21" s="1"/>
  <c r="K192" i="4"/>
  <c r="K190" i="21" s="1"/>
  <c r="L192" i="4"/>
  <c r="L190" i="21" s="1"/>
  <c r="M192" i="4"/>
  <c r="M190" i="21" s="1"/>
  <c r="N192" i="4"/>
  <c r="N190" i="21" s="1"/>
  <c r="O192" i="4"/>
  <c r="O190" i="21" s="1"/>
  <c r="P192" i="4"/>
  <c r="P190" i="21" s="1"/>
  <c r="Q192" i="4"/>
  <c r="Q190" i="21" s="1"/>
  <c r="R192" i="4"/>
  <c r="R190" i="21" s="1"/>
  <c r="S192" i="4"/>
  <c r="S190" i="21" s="1"/>
  <c r="B193" i="4"/>
  <c r="B191" i="21" s="1"/>
  <c r="C193" i="4"/>
  <c r="C191" i="21" s="1"/>
  <c r="D193" i="4"/>
  <c r="D191" i="21" s="1"/>
  <c r="E193" i="4"/>
  <c r="E191" i="21" s="1"/>
  <c r="F193" i="4"/>
  <c r="F191" i="21" s="1"/>
  <c r="G193" i="4"/>
  <c r="G191" i="21" s="1"/>
  <c r="H193" i="4"/>
  <c r="H191" i="21" s="1"/>
  <c r="I193" i="4"/>
  <c r="I191" i="21" s="1"/>
  <c r="J193" i="4"/>
  <c r="J191" i="21" s="1"/>
  <c r="K193" i="4"/>
  <c r="L193" i="4"/>
  <c r="L191" i="21" s="1"/>
  <c r="M193" i="4"/>
  <c r="M191" i="21" s="1"/>
  <c r="N193" i="4"/>
  <c r="N191" i="21" s="1"/>
  <c r="O193" i="4"/>
  <c r="O191" i="21" s="1"/>
  <c r="P193" i="4"/>
  <c r="Q193" i="4"/>
  <c r="Q191" i="21" s="1"/>
  <c r="R193" i="4"/>
  <c r="R191" i="21" s="1"/>
  <c r="S193" i="4"/>
  <c r="S191" i="21" s="1"/>
  <c r="B194" i="4"/>
  <c r="B192" i="21" s="1"/>
  <c r="C194" i="4"/>
  <c r="C192" i="21" s="1"/>
  <c r="D194" i="4"/>
  <c r="D192" i="21" s="1"/>
  <c r="E194" i="4"/>
  <c r="E192" i="21" s="1"/>
  <c r="F194" i="4"/>
  <c r="F192" i="21" s="1"/>
  <c r="G194" i="4"/>
  <c r="G192" i="21" s="1"/>
  <c r="H194" i="4"/>
  <c r="H192" i="21" s="1"/>
  <c r="I194" i="4"/>
  <c r="J194" i="4"/>
  <c r="J192" i="21" s="1"/>
  <c r="K194" i="4"/>
  <c r="K192" i="21" s="1"/>
  <c r="L194" i="4"/>
  <c r="L192" i="21" s="1"/>
  <c r="M194" i="4"/>
  <c r="M192" i="21" s="1"/>
  <c r="N194" i="4"/>
  <c r="N192" i="21" s="1"/>
  <c r="O194" i="4"/>
  <c r="O192" i="21" s="1"/>
  <c r="P194" i="4"/>
  <c r="P192" i="21" s="1"/>
  <c r="Q194" i="4"/>
  <c r="Q192" i="21" s="1"/>
  <c r="R194" i="4"/>
  <c r="R192" i="21" s="1"/>
  <c r="S194" i="4"/>
  <c r="S192" i="21" s="1"/>
  <c r="B195" i="4"/>
  <c r="B193" i="21" s="1"/>
  <c r="C195" i="4"/>
  <c r="C193" i="21" s="1"/>
  <c r="D195" i="4"/>
  <c r="D193" i="21" s="1"/>
  <c r="E195" i="4"/>
  <c r="E193" i="21" s="1"/>
  <c r="F195" i="4"/>
  <c r="F193" i="21" s="1"/>
  <c r="G195" i="4"/>
  <c r="G193" i="21" s="1"/>
  <c r="H195" i="4"/>
  <c r="H193" i="21" s="1"/>
  <c r="I195" i="4"/>
  <c r="J195" i="4"/>
  <c r="J193" i="21" s="1"/>
  <c r="K195" i="4"/>
  <c r="K193" i="21" s="1"/>
  <c r="L195" i="4"/>
  <c r="L193" i="21" s="1"/>
  <c r="M195" i="4"/>
  <c r="N195" i="4"/>
  <c r="O195" i="4"/>
  <c r="O193" i="21" s="1"/>
  <c r="P195" i="4"/>
  <c r="P193" i="21" s="1"/>
  <c r="Q195" i="4"/>
  <c r="R195" i="4"/>
  <c r="R193" i="21" s="1"/>
  <c r="S195" i="4"/>
  <c r="S193" i="21" s="1"/>
  <c r="B196" i="4"/>
  <c r="B194" i="21" s="1"/>
  <c r="C196" i="4"/>
  <c r="C194" i="21" s="1"/>
  <c r="D196" i="4"/>
  <c r="D194" i="21" s="1"/>
  <c r="E196" i="4"/>
  <c r="E194" i="21" s="1"/>
  <c r="F196" i="4"/>
  <c r="F194" i="21" s="1"/>
  <c r="G196" i="4"/>
  <c r="G194" i="21" s="1"/>
  <c r="H196" i="4"/>
  <c r="H194" i="21" s="1"/>
  <c r="I196" i="4"/>
  <c r="I194" i="21" s="1"/>
  <c r="J196" i="4"/>
  <c r="J194" i="21" s="1"/>
  <c r="K196" i="4"/>
  <c r="K194" i="21" s="1"/>
  <c r="L196" i="4"/>
  <c r="L194" i="21" s="1"/>
  <c r="M196" i="4"/>
  <c r="M194" i="21" s="1"/>
  <c r="N196" i="4"/>
  <c r="N194" i="21" s="1"/>
  <c r="O196" i="4"/>
  <c r="O194" i="21" s="1"/>
  <c r="P196" i="4"/>
  <c r="P194" i="21" s="1"/>
  <c r="Q196" i="4"/>
  <c r="Q194" i="21" s="1"/>
  <c r="R196" i="4"/>
  <c r="R194" i="21" s="1"/>
  <c r="S196" i="4"/>
  <c r="S194" i="21" s="1"/>
  <c r="B197" i="4"/>
  <c r="B195" i="21" s="1"/>
  <c r="C197" i="4"/>
  <c r="C195" i="21" s="1"/>
  <c r="D197" i="4"/>
  <c r="D195" i="21" s="1"/>
  <c r="E197" i="4"/>
  <c r="E195" i="21" s="1"/>
  <c r="F197" i="4"/>
  <c r="F195" i="21" s="1"/>
  <c r="G197" i="4"/>
  <c r="G195" i="21" s="1"/>
  <c r="H197" i="4"/>
  <c r="H195" i="21" s="1"/>
  <c r="I197" i="4"/>
  <c r="I195" i="21" s="1"/>
  <c r="J197" i="4"/>
  <c r="J195" i="21" s="1"/>
  <c r="K197" i="4"/>
  <c r="K195" i="21" s="1"/>
  <c r="L197" i="4"/>
  <c r="L195" i="21" s="1"/>
  <c r="M197" i="4"/>
  <c r="M195" i="21" s="1"/>
  <c r="N197" i="4"/>
  <c r="N195" i="21" s="1"/>
  <c r="O197" i="4"/>
  <c r="O195" i="21" s="1"/>
  <c r="P197" i="4"/>
  <c r="P195" i="21" s="1"/>
  <c r="Q197" i="4"/>
  <c r="R197" i="4"/>
  <c r="S197" i="4"/>
  <c r="S195" i="21" s="1"/>
  <c r="B198" i="4"/>
  <c r="B196" i="21" s="1"/>
  <c r="C198" i="4"/>
  <c r="C196" i="21" s="1"/>
  <c r="D198" i="4"/>
  <c r="D196" i="21" s="1"/>
  <c r="E198" i="4"/>
  <c r="E196" i="21" s="1"/>
  <c r="F198" i="4"/>
  <c r="F196" i="21" s="1"/>
  <c r="G198" i="4"/>
  <c r="G196" i="21" s="1"/>
  <c r="H198" i="4"/>
  <c r="H196" i="21" s="1"/>
  <c r="I198" i="4"/>
  <c r="I196" i="21" s="1"/>
  <c r="J198" i="4"/>
  <c r="J196" i="21" s="1"/>
  <c r="K198" i="4"/>
  <c r="K196" i="21" s="1"/>
  <c r="L198" i="4"/>
  <c r="L196" i="21" s="1"/>
  <c r="M198" i="4"/>
  <c r="M196" i="21" s="1"/>
  <c r="N198" i="4"/>
  <c r="N196" i="21" s="1"/>
  <c r="O198" i="4"/>
  <c r="O196" i="21" s="1"/>
  <c r="P198" i="4"/>
  <c r="P196" i="21" s="1"/>
  <c r="Q198" i="4"/>
  <c r="Q196" i="21" s="1"/>
  <c r="R198" i="4"/>
  <c r="R196" i="21" s="1"/>
  <c r="S198" i="4"/>
  <c r="S196" i="21" s="1"/>
  <c r="B199" i="4"/>
  <c r="B197" i="21"/>
  <c r="C199" i="4"/>
  <c r="C197" i="21" s="1"/>
  <c r="D199" i="4"/>
  <c r="D197" i="21" s="1"/>
  <c r="E199" i="4"/>
  <c r="E197" i="21" s="1"/>
  <c r="F199" i="4"/>
  <c r="F197" i="21" s="1"/>
  <c r="G199" i="4"/>
  <c r="G197" i="21" s="1"/>
  <c r="H199" i="4"/>
  <c r="H197" i="21" s="1"/>
  <c r="I199" i="4"/>
  <c r="I197" i="21" s="1"/>
  <c r="J199" i="4"/>
  <c r="J197" i="21" s="1"/>
  <c r="K199" i="4"/>
  <c r="K197" i="21" s="1"/>
  <c r="L199" i="4"/>
  <c r="L197" i="21" s="1"/>
  <c r="M199" i="4"/>
  <c r="N199" i="4"/>
  <c r="N197" i="21" s="1"/>
  <c r="O199" i="4"/>
  <c r="P199" i="4"/>
  <c r="Q199" i="4"/>
  <c r="Q197" i="21" s="1"/>
  <c r="R199" i="4"/>
  <c r="R197" i="21" s="1"/>
  <c r="S199" i="4"/>
  <c r="B200" i="4"/>
  <c r="B198" i="21" s="1"/>
  <c r="C200" i="4"/>
  <c r="C198" i="21" s="1"/>
  <c r="D200" i="4"/>
  <c r="D198" i="21" s="1"/>
  <c r="E200" i="4"/>
  <c r="E198" i="21" s="1"/>
  <c r="F200" i="4"/>
  <c r="F198" i="21" s="1"/>
  <c r="G200" i="4"/>
  <c r="G198" i="21" s="1"/>
  <c r="H200" i="4"/>
  <c r="H198" i="21" s="1"/>
  <c r="I200" i="4"/>
  <c r="I198" i="21" s="1"/>
  <c r="J200" i="4"/>
  <c r="J198" i="21" s="1"/>
  <c r="K200" i="4"/>
  <c r="K198" i="21" s="1"/>
  <c r="L200" i="4"/>
  <c r="L198" i="21" s="1"/>
  <c r="M200" i="4"/>
  <c r="M198" i="21" s="1"/>
  <c r="N200" i="4"/>
  <c r="N198" i="21" s="1"/>
  <c r="O200" i="4"/>
  <c r="O198" i="21" s="1"/>
  <c r="P200" i="4"/>
  <c r="P198" i="21" s="1"/>
  <c r="Q200" i="4"/>
  <c r="Q198" i="21" s="1"/>
  <c r="R200" i="4"/>
  <c r="R198" i="21" s="1"/>
  <c r="S200" i="4"/>
  <c r="S198" i="21" s="1"/>
  <c r="B201" i="4"/>
  <c r="B199" i="21" s="1"/>
  <c r="C201" i="4"/>
  <c r="C199" i="21" s="1"/>
  <c r="D201" i="4"/>
  <c r="D199" i="21" s="1"/>
  <c r="E201" i="4"/>
  <c r="E199" i="21" s="1"/>
  <c r="F201" i="4"/>
  <c r="F199" i="21" s="1"/>
  <c r="G201" i="4"/>
  <c r="G199" i="21" s="1"/>
  <c r="H201" i="4"/>
  <c r="H199" i="21" s="1"/>
  <c r="I201" i="4"/>
  <c r="I199" i="21" s="1"/>
  <c r="J201" i="4"/>
  <c r="J199" i="21" s="1"/>
  <c r="K201" i="4"/>
  <c r="K199" i="21" s="1"/>
  <c r="L201" i="4"/>
  <c r="L199" i="21" s="1"/>
  <c r="M201" i="4"/>
  <c r="M199" i="21" s="1"/>
  <c r="N201" i="4"/>
  <c r="O201" i="4"/>
  <c r="O199" i="21" s="1"/>
  <c r="P201" i="4"/>
  <c r="P199" i="21" s="1"/>
  <c r="Q201" i="4"/>
  <c r="R201" i="4"/>
  <c r="R199" i="21" s="1"/>
  <c r="S201" i="4"/>
  <c r="S199" i="21" s="1"/>
  <c r="B202" i="4"/>
  <c r="B200" i="21" s="1"/>
  <c r="C202" i="4"/>
  <c r="C200" i="21" s="1"/>
  <c r="D202" i="4"/>
  <c r="D200" i="21" s="1"/>
  <c r="E202" i="4"/>
  <c r="E200" i="21" s="1"/>
  <c r="F202" i="4"/>
  <c r="F200" i="21" s="1"/>
  <c r="G202" i="4"/>
  <c r="G200" i="21" s="1"/>
  <c r="H202" i="4"/>
  <c r="H200" i="21" s="1"/>
  <c r="I202" i="4"/>
  <c r="J202" i="4"/>
  <c r="J200" i="21" s="1"/>
  <c r="K202" i="4"/>
  <c r="K200" i="21" s="1"/>
  <c r="L202" i="4"/>
  <c r="L200" i="21" s="1"/>
  <c r="M202" i="4"/>
  <c r="M200" i="21" s="1"/>
  <c r="N202" i="4"/>
  <c r="N200" i="21" s="1"/>
  <c r="O202" i="4"/>
  <c r="O200" i="21" s="1"/>
  <c r="P202" i="4"/>
  <c r="P200" i="21" s="1"/>
  <c r="Q202" i="4"/>
  <c r="R202" i="4"/>
  <c r="R200" i="21" s="1"/>
  <c r="S202" i="4"/>
  <c r="S200" i="21" s="1"/>
  <c r="B203" i="4"/>
  <c r="B201" i="21" s="1"/>
  <c r="C203" i="4"/>
  <c r="C201" i="21" s="1"/>
  <c r="D203" i="4"/>
  <c r="D201" i="21" s="1"/>
  <c r="E203" i="4"/>
  <c r="E201" i="21" s="1"/>
  <c r="F203" i="4"/>
  <c r="F201" i="21" s="1"/>
  <c r="G203" i="4"/>
  <c r="G201" i="21" s="1"/>
  <c r="H203" i="4"/>
  <c r="H201" i="21" s="1"/>
  <c r="I203" i="4"/>
  <c r="I201" i="21" s="1"/>
  <c r="J203" i="4"/>
  <c r="J201" i="21" s="1"/>
  <c r="K203" i="4"/>
  <c r="K201" i="21" s="1"/>
  <c r="L203" i="4"/>
  <c r="L201" i="21" s="1"/>
  <c r="M203" i="4"/>
  <c r="M201" i="21" s="1"/>
  <c r="N203" i="4"/>
  <c r="N201" i="21" s="1"/>
  <c r="O203" i="4"/>
  <c r="O201" i="21" s="1"/>
  <c r="P203" i="4"/>
  <c r="Q203" i="4"/>
  <c r="Q201" i="21" s="1"/>
  <c r="R203" i="4"/>
  <c r="R201" i="21" s="1"/>
  <c r="S203" i="4"/>
  <c r="S201" i="21" s="1"/>
  <c r="B204" i="4"/>
  <c r="B202" i="21" s="1"/>
  <c r="C204" i="4"/>
  <c r="C202" i="21" s="1"/>
  <c r="D204" i="4"/>
  <c r="D202" i="21" s="1"/>
  <c r="E204" i="4"/>
  <c r="E202" i="21" s="1"/>
  <c r="F204" i="4"/>
  <c r="F202" i="21" s="1"/>
  <c r="G204" i="4"/>
  <c r="G202" i="21" s="1"/>
  <c r="H204" i="4"/>
  <c r="H202" i="21" s="1"/>
  <c r="I204" i="4"/>
  <c r="I202" i="21" s="1"/>
  <c r="J204" i="4"/>
  <c r="J202" i="21" s="1"/>
  <c r="K204" i="4"/>
  <c r="K202" i="21" s="1"/>
  <c r="L204" i="4"/>
  <c r="L202" i="21" s="1"/>
  <c r="M204" i="4"/>
  <c r="M202" i="21" s="1"/>
  <c r="N204" i="4"/>
  <c r="N202" i="21" s="1"/>
  <c r="O204" i="4"/>
  <c r="O202" i="21" s="1"/>
  <c r="P204" i="4"/>
  <c r="P202" i="21" s="1"/>
  <c r="Q204" i="4"/>
  <c r="Q202" i="21" s="1"/>
  <c r="R204" i="4"/>
  <c r="R202" i="21"/>
  <c r="S204" i="4"/>
  <c r="S202" i="21" s="1"/>
  <c r="B205" i="4"/>
  <c r="B203" i="21" s="1"/>
  <c r="C205" i="4"/>
  <c r="C203" i="21" s="1"/>
  <c r="D205" i="4"/>
  <c r="D203" i="21" s="1"/>
  <c r="E205" i="4"/>
  <c r="E203" i="21" s="1"/>
  <c r="F205" i="4"/>
  <c r="F203" i="21" s="1"/>
  <c r="G205" i="4"/>
  <c r="G203" i="21" s="1"/>
  <c r="H205" i="4"/>
  <c r="H203" i="21" s="1"/>
  <c r="I205" i="4"/>
  <c r="J205" i="4"/>
  <c r="J203" i="21" s="1"/>
  <c r="K205" i="4"/>
  <c r="K203" i="21" s="1"/>
  <c r="L205" i="4"/>
  <c r="L203" i="21" s="1"/>
  <c r="M205" i="4"/>
  <c r="M203" i="21" s="1"/>
  <c r="N205" i="4"/>
  <c r="O205" i="4"/>
  <c r="O203" i="21" s="1"/>
  <c r="P205" i="4"/>
  <c r="P203" i="21" s="1"/>
  <c r="Q205" i="4"/>
  <c r="Q203" i="21" s="1"/>
  <c r="R205" i="4"/>
  <c r="S205" i="4"/>
  <c r="S203" i="21" s="1"/>
  <c r="B206" i="4"/>
  <c r="B204" i="21" s="1"/>
  <c r="C206" i="4"/>
  <c r="C204" i="21" s="1"/>
  <c r="D206" i="4"/>
  <c r="D204" i="21" s="1"/>
  <c r="E206" i="4"/>
  <c r="E204" i="21" s="1"/>
  <c r="F206" i="4"/>
  <c r="F204" i="21" s="1"/>
  <c r="G206" i="4"/>
  <c r="G204" i="21" s="1"/>
  <c r="H206" i="4"/>
  <c r="H204" i="21" s="1"/>
  <c r="I206" i="4"/>
  <c r="I204" i="21" s="1"/>
  <c r="J206" i="4"/>
  <c r="J204" i="21" s="1"/>
  <c r="K206" i="4"/>
  <c r="K204" i="21" s="1"/>
  <c r="L206" i="4"/>
  <c r="L204" i="21" s="1"/>
  <c r="M206" i="4"/>
  <c r="M204" i="21" s="1"/>
  <c r="N206" i="4"/>
  <c r="N204" i="21" s="1"/>
  <c r="O206" i="4"/>
  <c r="O204" i="21" s="1"/>
  <c r="P206" i="4"/>
  <c r="P204" i="21" s="1"/>
  <c r="Q206" i="4"/>
  <c r="Q204" i="21" s="1"/>
  <c r="R206" i="4"/>
  <c r="R204" i="21" s="1"/>
  <c r="S206" i="4"/>
  <c r="S204" i="21" s="1"/>
  <c r="B207" i="4"/>
  <c r="B205" i="21"/>
  <c r="C207" i="4"/>
  <c r="C205" i="21" s="1"/>
  <c r="D207" i="4"/>
  <c r="D205" i="21"/>
  <c r="E207" i="4"/>
  <c r="E205" i="21" s="1"/>
  <c r="F207" i="4"/>
  <c r="F205" i="21"/>
  <c r="G207" i="4"/>
  <c r="G205" i="21" s="1"/>
  <c r="H207" i="4"/>
  <c r="H205" i="21" s="1"/>
  <c r="I207" i="4"/>
  <c r="I205" i="21" s="1"/>
  <c r="J207" i="4"/>
  <c r="J205" i="21" s="1"/>
  <c r="K207" i="4"/>
  <c r="K205" i="21" s="1"/>
  <c r="L207" i="4"/>
  <c r="L205" i="21" s="1"/>
  <c r="M207" i="4"/>
  <c r="M205" i="21" s="1"/>
  <c r="N207" i="4"/>
  <c r="N205" i="21" s="1"/>
  <c r="O207" i="4"/>
  <c r="O205" i="21" s="1"/>
  <c r="P207" i="4"/>
  <c r="P205" i="21" s="1"/>
  <c r="Q207" i="4"/>
  <c r="Q205" i="21" s="1"/>
  <c r="R207" i="4"/>
  <c r="R205" i="21" s="1"/>
  <c r="S207" i="4"/>
  <c r="S205" i="21" s="1"/>
  <c r="B208" i="4"/>
  <c r="B206" i="21" s="1"/>
  <c r="C208" i="4"/>
  <c r="C206" i="21" s="1"/>
  <c r="D208" i="4"/>
  <c r="D206" i="21" s="1"/>
  <c r="E208" i="4"/>
  <c r="E206" i="21" s="1"/>
  <c r="F208" i="4"/>
  <c r="F206" i="21" s="1"/>
  <c r="G208" i="4"/>
  <c r="G206" i="21" s="1"/>
  <c r="H208" i="4"/>
  <c r="H206" i="21" s="1"/>
  <c r="I208" i="4"/>
  <c r="I206" i="21" s="1"/>
  <c r="J208" i="4"/>
  <c r="J206" i="21" s="1"/>
  <c r="K208" i="4"/>
  <c r="K206" i="21" s="1"/>
  <c r="L208" i="4"/>
  <c r="L206" i="21" s="1"/>
  <c r="M208" i="4"/>
  <c r="M206" i="21" s="1"/>
  <c r="N208" i="4"/>
  <c r="N206" i="21" s="1"/>
  <c r="O208" i="4"/>
  <c r="P208" i="4"/>
  <c r="P206" i="21" s="1"/>
  <c r="Q208" i="4"/>
  <c r="R208" i="4"/>
  <c r="R206" i="21" s="1"/>
  <c r="S208" i="4"/>
  <c r="B209" i="4"/>
  <c r="B207" i="21" s="1"/>
  <c r="C209" i="4"/>
  <c r="C207" i="21" s="1"/>
  <c r="D209" i="4"/>
  <c r="D207" i="21" s="1"/>
  <c r="E209" i="4"/>
  <c r="E207" i="21" s="1"/>
  <c r="F209" i="4"/>
  <c r="F207" i="21" s="1"/>
  <c r="G209" i="4"/>
  <c r="G207" i="21" s="1"/>
  <c r="H209" i="4"/>
  <c r="H207" i="21" s="1"/>
  <c r="I209" i="4"/>
  <c r="I207" i="21" s="1"/>
  <c r="J209" i="4"/>
  <c r="J207" i="21" s="1"/>
  <c r="K209" i="4"/>
  <c r="K207" i="21" s="1"/>
  <c r="L209" i="4"/>
  <c r="L207" i="21" s="1"/>
  <c r="M209" i="4"/>
  <c r="M207" i="21" s="1"/>
  <c r="N209" i="4"/>
  <c r="O209" i="4"/>
  <c r="O207" i="21" s="1"/>
  <c r="P209" i="4"/>
  <c r="P207" i="21" s="1"/>
  <c r="Q209" i="4"/>
  <c r="Q207" i="21" s="1"/>
  <c r="R209" i="4"/>
  <c r="S209" i="4"/>
  <c r="S207" i="21" s="1"/>
  <c r="B210" i="4"/>
  <c r="B208" i="21" s="1"/>
  <c r="C210" i="4"/>
  <c r="C208" i="21" s="1"/>
  <c r="D210" i="4"/>
  <c r="D208" i="21" s="1"/>
  <c r="E210" i="4"/>
  <c r="E208" i="21" s="1"/>
  <c r="F210" i="4"/>
  <c r="F208" i="21" s="1"/>
  <c r="G210" i="4"/>
  <c r="G208" i="21" s="1"/>
  <c r="H210" i="4"/>
  <c r="H208" i="21" s="1"/>
  <c r="I210" i="4"/>
  <c r="J210" i="4"/>
  <c r="J208" i="21" s="1"/>
  <c r="K210" i="4"/>
  <c r="K208" i="21" s="1"/>
  <c r="L210" i="4"/>
  <c r="L208" i="21" s="1"/>
  <c r="M210" i="4"/>
  <c r="M208" i="21" s="1"/>
  <c r="N210" i="4"/>
  <c r="N208" i="21" s="1"/>
  <c r="O210" i="4"/>
  <c r="O208" i="21" s="1"/>
  <c r="P210" i="4"/>
  <c r="P208" i="21" s="1"/>
  <c r="Q210" i="4"/>
  <c r="Q208" i="21" s="1"/>
  <c r="R210" i="4"/>
  <c r="R208" i="21" s="1"/>
  <c r="S210" i="4"/>
  <c r="B211" i="4"/>
  <c r="B209" i="21" s="1"/>
  <c r="C211" i="4"/>
  <c r="C209" i="21" s="1"/>
  <c r="D211" i="4"/>
  <c r="D209" i="21" s="1"/>
  <c r="E211" i="4"/>
  <c r="E209" i="21" s="1"/>
  <c r="F211" i="4"/>
  <c r="F209" i="21" s="1"/>
  <c r="G211" i="4"/>
  <c r="G209" i="21" s="1"/>
  <c r="H211" i="4"/>
  <c r="H209" i="21" s="1"/>
  <c r="I211" i="4"/>
  <c r="J211" i="4"/>
  <c r="J209" i="21" s="1"/>
  <c r="K211" i="4"/>
  <c r="K209" i="21" s="1"/>
  <c r="L211" i="4"/>
  <c r="L209" i="21" s="1"/>
  <c r="M211" i="4"/>
  <c r="M209" i="21" s="1"/>
  <c r="N211" i="4"/>
  <c r="N209" i="21" s="1"/>
  <c r="O211" i="4"/>
  <c r="O209" i="21" s="1"/>
  <c r="P211" i="4"/>
  <c r="P209" i="21" s="1"/>
  <c r="Q211" i="4"/>
  <c r="Q209" i="21" s="1"/>
  <c r="R211" i="4"/>
  <c r="R209" i="21" s="1"/>
  <c r="S211" i="4"/>
  <c r="S209" i="21" s="1"/>
  <c r="B212" i="4"/>
  <c r="B210" i="21" s="1"/>
  <c r="C212" i="4"/>
  <c r="C210" i="21" s="1"/>
  <c r="D212" i="4"/>
  <c r="D210" i="21" s="1"/>
  <c r="E212" i="4"/>
  <c r="E210" i="21" s="1"/>
  <c r="F212" i="4"/>
  <c r="F210" i="21" s="1"/>
  <c r="G212" i="4"/>
  <c r="G210" i="21" s="1"/>
  <c r="H212" i="4"/>
  <c r="H210" i="21" s="1"/>
  <c r="I212" i="4"/>
  <c r="J212" i="4"/>
  <c r="J210" i="21" s="1"/>
  <c r="K212" i="4"/>
  <c r="K210" i="21" s="1"/>
  <c r="L212" i="4"/>
  <c r="L210" i="21" s="1"/>
  <c r="M212" i="4"/>
  <c r="M210" i="21" s="1"/>
  <c r="N212" i="4"/>
  <c r="N210" i="21" s="1"/>
  <c r="O212" i="4"/>
  <c r="O210" i="21" s="1"/>
  <c r="P212" i="4"/>
  <c r="P210" i="21" s="1"/>
  <c r="Q212" i="4"/>
  <c r="Q210" i="21" s="1"/>
  <c r="R212" i="4"/>
  <c r="R210" i="21" s="1"/>
  <c r="S212" i="4"/>
  <c r="S210" i="21" s="1"/>
  <c r="B213" i="4"/>
  <c r="B211" i="21" s="1"/>
  <c r="C213" i="4"/>
  <c r="C211" i="21" s="1"/>
  <c r="D213" i="4"/>
  <c r="D211" i="21" s="1"/>
  <c r="E213" i="4"/>
  <c r="E211" i="21" s="1"/>
  <c r="F213" i="4"/>
  <c r="F211" i="21" s="1"/>
  <c r="G213" i="4"/>
  <c r="G211" i="21" s="1"/>
  <c r="H213" i="4"/>
  <c r="H211" i="21" s="1"/>
  <c r="I213" i="4"/>
  <c r="I211" i="21" s="1"/>
  <c r="J213" i="4"/>
  <c r="J211" i="21" s="1"/>
  <c r="K213" i="4"/>
  <c r="K211" i="21" s="1"/>
  <c r="L213" i="4"/>
  <c r="L211" i="21" s="1"/>
  <c r="M213" i="4"/>
  <c r="M211" i="21" s="1"/>
  <c r="N213" i="4"/>
  <c r="O213" i="4"/>
  <c r="O211" i="21" s="1"/>
  <c r="P213" i="4"/>
  <c r="P211" i="21" s="1"/>
  <c r="Q213" i="4"/>
  <c r="R213" i="4"/>
  <c r="S213" i="4"/>
  <c r="S211" i="21" s="1"/>
  <c r="B214" i="4"/>
  <c r="B212" i="21" s="1"/>
  <c r="C214" i="4"/>
  <c r="C212" i="21" s="1"/>
  <c r="D214" i="4"/>
  <c r="D212" i="21" s="1"/>
  <c r="E214" i="4"/>
  <c r="E212" i="21" s="1"/>
  <c r="F214" i="4"/>
  <c r="F212" i="21" s="1"/>
  <c r="G214" i="4"/>
  <c r="G212" i="21" s="1"/>
  <c r="H214" i="4"/>
  <c r="H212" i="21"/>
  <c r="I214" i="4"/>
  <c r="J214" i="4"/>
  <c r="J212" i="21" s="1"/>
  <c r="K214" i="4"/>
  <c r="K212" i="21"/>
  <c r="L214" i="4"/>
  <c r="L212" i="21" s="1"/>
  <c r="M214" i="4"/>
  <c r="N214" i="4"/>
  <c r="N212" i="21"/>
  <c r="O214" i="4"/>
  <c r="O212" i="21" s="1"/>
  <c r="P214" i="4"/>
  <c r="P212" i="21" s="1"/>
  <c r="Q214" i="4"/>
  <c r="Q212" i="21" s="1"/>
  <c r="R214" i="4"/>
  <c r="R212" i="21" s="1"/>
  <c r="S214" i="4"/>
  <c r="S212" i="21" s="1"/>
  <c r="B215" i="4"/>
  <c r="B213" i="21" s="1"/>
  <c r="C215" i="4"/>
  <c r="C213" i="21" s="1"/>
  <c r="D215" i="4"/>
  <c r="D213" i="21" s="1"/>
  <c r="E215" i="4"/>
  <c r="E213" i="21" s="1"/>
  <c r="F215" i="4"/>
  <c r="F213" i="21" s="1"/>
  <c r="G215" i="4"/>
  <c r="G213" i="21" s="1"/>
  <c r="H215" i="4"/>
  <c r="H213" i="21" s="1"/>
  <c r="I215" i="4"/>
  <c r="I213" i="21" s="1"/>
  <c r="J215" i="4"/>
  <c r="J213" i="21" s="1"/>
  <c r="K215" i="4"/>
  <c r="K213" i="21" s="1"/>
  <c r="L215" i="4"/>
  <c r="L213" i="21" s="1"/>
  <c r="M215" i="4"/>
  <c r="N215" i="4"/>
  <c r="N213" i="21" s="1"/>
  <c r="O215" i="4"/>
  <c r="O213" i="21" s="1"/>
  <c r="P215" i="4"/>
  <c r="P213" i="21" s="1"/>
  <c r="Q215" i="4"/>
  <c r="Q213" i="21" s="1"/>
  <c r="R215" i="4"/>
  <c r="R213" i="21" s="1"/>
  <c r="S215" i="4"/>
  <c r="S213" i="21" s="1"/>
  <c r="B216" i="4"/>
  <c r="B214" i="21" s="1"/>
  <c r="C216" i="4"/>
  <c r="C214" i="21" s="1"/>
  <c r="D216" i="4"/>
  <c r="D214" i="21" s="1"/>
  <c r="E216" i="4"/>
  <c r="E214" i="21" s="1"/>
  <c r="F216" i="4"/>
  <c r="F214" i="21" s="1"/>
  <c r="G216" i="4"/>
  <c r="G214" i="21" s="1"/>
  <c r="H216" i="4"/>
  <c r="H214" i="21" s="1"/>
  <c r="I216" i="4"/>
  <c r="I214" i="21" s="1"/>
  <c r="J216" i="4"/>
  <c r="J214" i="21" s="1"/>
  <c r="K216" i="4"/>
  <c r="K214" i="21" s="1"/>
  <c r="L216" i="4"/>
  <c r="L214" i="21" s="1"/>
  <c r="M216" i="4"/>
  <c r="M214" i="21" s="1"/>
  <c r="N216" i="4"/>
  <c r="N214" i="21" s="1"/>
  <c r="O216" i="4"/>
  <c r="O214" i="21" s="1"/>
  <c r="P216" i="4"/>
  <c r="P214" i="21" s="1"/>
  <c r="Q216" i="4"/>
  <c r="Q214" i="21" s="1"/>
  <c r="R216" i="4"/>
  <c r="R214" i="21" s="1"/>
  <c r="S216" i="4"/>
  <c r="S214" i="21" s="1"/>
  <c r="B217" i="4"/>
  <c r="B215" i="21" s="1"/>
  <c r="C217" i="4"/>
  <c r="C215" i="21" s="1"/>
  <c r="D217" i="4"/>
  <c r="D215" i="21" s="1"/>
  <c r="E217" i="4"/>
  <c r="E215" i="21" s="1"/>
  <c r="F217" i="4"/>
  <c r="F215" i="21" s="1"/>
  <c r="G217" i="4"/>
  <c r="G215" i="21" s="1"/>
  <c r="H217" i="4"/>
  <c r="H215" i="21" s="1"/>
  <c r="I217" i="4"/>
  <c r="I215" i="21" s="1"/>
  <c r="J217" i="4"/>
  <c r="J215" i="21" s="1"/>
  <c r="K217" i="4"/>
  <c r="K215" i="21" s="1"/>
  <c r="L217" i="4"/>
  <c r="L215" i="21" s="1"/>
  <c r="M217" i="4"/>
  <c r="N217" i="4"/>
  <c r="O217" i="4"/>
  <c r="O215" i="21" s="1"/>
  <c r="P217" i="4"/>
  <c r="P215" i="21" s="1"/>
  <c r="Q217" i="4"/>
  <c r="R217" i="4"/>
  <c r="R215" i="21" s="1"/>
  <c r="S217" i="4"/>
  <c r="S215" i="21" s="1"/>
  <c r="B218" i="4"/>
  <c r="B216" i="21" s="1"/>
  <c r="C218" i="4"/>
  <c r="C216" i="21" s="1"/>
  <c r="D218" i="4"/>
  <c r="D216" i="21" s="1"/>
  <c r="E218" i="4"/>
  <c r="E216" i="21" s="1"/>
  <c r="F218" i="4"/>
  <c r="F216" i="21" s="1"/>
  <c r="G218" i="4"/>
  <c r="G216" i="21" s="1"/>
  <c r="H218" i="4"/>
  <c r="H216" i="21" s="1"/>
  <c r="I218" i="4"/>
  <c r="I216" i="21" s="1"/>
  <c r="J218" i="4"/>
  <c r="J216" i="21" s="1"/>
  <c r="K218" i="4"/>
  <c r="K216" i="21" s="1"/>
  <c r="L218" i="4"/>
  <c r="L216" i="21" s="1"/>
  <c r="M218" i="4"/>
  <c r="M216" i="21" s="1"/>
  <c r="N218" i="4"/>
  <c r="N216" i="21" s="1"/>
  <c r="O218" i="4"/>
  <c r="O216" i="21" s="1"/>
  <c r="P218" i="4"/>
  <c r="P216" i="21" s="1"/>
  <c r="Q218" i="4"/>
  <c r="Q216" i="21" s="1"/>
  <c r="R218" i="4"/>
  <c r="R216" i="21" s="1"/>
  <c r="S218" i="4"/>
  <c r="S216" i="21" s="1"/>
  <c r="B219" i="4"/>
  <c r="B217" i="21" s="1"/>
  <c r="C219" i="4"/>
  <c r="C217" i="21" s="1"/>
  <c r="D219" i="4"/>
  <c r="D217" i="21" s="1"/>
  <c r="E219" i="4"/>
  <c r="E217" i="21" s="1"/>
  <c r="F219" i="4"/>
  <c r="F217" i="21" s="1"/>
  <c r="G219" i="4"/>
  <c r="G217" i="21" s="1"/>
  <c r="H219" i="4"/>
  <c r="H217" i="21" s="1"/>
  <c r="I219" i="4"/>
  <c r="I217" i="21" s="1"/>
  <c r="J219" i="4"/>
  <c r="J217" i="21" s="1"/>
  <c r="K219" i="4"/>
  <c r="K217" i="21" s="1"/>
  <c r="L219" i="4"/>
  <c r="L217" i="21" s="1"/>
  <c r="M219" i="4"/>
  <c r="N219" i="4"/>
  <c r="N217" i="21" s="1"/>
  <c r="O219" i="4"/>
  <c r="O217" i="21" s="1"/>
  <c r="P219" i="4"/>
  <c r="P217" i="21" s="1"/>
  <c r="Q219" i="4"/>
  <c r="R219" i="4"/>
  <c r="R217" i="21" s="1"/>
  <c r="S219" i="4"/>
  <c r="S217" i="21" s="1"/>
  <c r="B220" i="4"/>
  <c r="B218" i="21" s="1"/>
  <c r="C220" i="4"/>
  <c r="C218" i="21" s="1"/>
  <c r="D220" i="4"/>
  <c r="D218" i="21" s="1"/>
  <c r="E220" i="4"/>
  <c r="E218" i="21" s="1"/>
  <c r="F220" i="4"/>
  <c r="F218" i="21" s="1"/>
  <c r="G220" i="4"/>
  <c r="G218" i="21" s="1"/>
  <c r="H220" i="4"/>
  <c r="H218" i="21" s="1"/>
  <c r="I220" i="4"/>
  <c r="I218" i="21" s="1"/>
  <c r="J220" i="4"/>
  <c r="J218" i="21" s="1"/>
  <c r="K220" i="4"/>
  <c r="L220" i="4"/>
  <c r="L218" i="21"/>
  <c r="M220" i="4"/>
  <c r="N220" i="4"/>
  <c r="N218" i="21" s="1"/>
  <c r="O220" i="4"/>
  <c r="O218" i="21" s="1"/>
  <c r="P220" i="4"/>
  <c r="P218" i="21" s="1"/>
  <c r="Q220" i="4"/>
  <c r="R220" i="4"/>
  <c r="R218" i="21" s="1"/>
  <c r="S220" i="4"/>
  <c r="B221" i="4"/>
  <c r="B219" i="21" s="1"/>
  <c r="C221" i="4"/>
  <c r="C219" i="21" s="1"/>
  <c r="D221" i="4"/>
  <c r="D219" i="21" s="1"/>
  <c r="E221" i="4"/>
  <c r="E219" i="21" s="1"/>
  <c r="F221" i="4"/>
  <c r="F219" i="21" s="1"/>
  <c r="G221" i="4"/>
  <c r="G219" i="21" s="1"/>
  <c r="H221" i="4"/>
  <c r="H219" i="21" s="1"/>
  <c r="I221" i="4"/>
  <c r="J221" i="4"/>
  <c r="J219" i="21" s="1"/>
  <c r="K221" i="4"/>
  <c r="K219" i="21" s="1"/>
  <c r="L221" i="4"/>
  <c r="L219" i="21" s="1"/>
  <c r="M221" i="4"/>
  <c r="M219" i="21" s="1"/>
  <c r="N221" i="4"/>
  <c r="N219" i="21" s="1"/>
  <c r="O221" i="4"/>
  <c r="O219" i="21" s="1"/>
  <c r="P221" i="4"/>
  <c r="Q221" i="4"/>
  <c r="R221" i="4"/>
  <c r="R219" i="21" s="1"/>
  <c r="S221" i="4"/>
  <c r="S219" i="21" s="1"/>
  <c r="B222" i="4"/>
  <c r="B220" i="21" s="1"/>
  <c r="C222" i="4"/>
  <c r="C220" i="21" s="1"/>
  <c r="D222" i="4"/>
  <c r="D220" i="21" s="1"/>
  <c r="E222" i="4"/>
  <c r="E220" i="21" s="1"/>
  <c r="F222" i="4"/>
  <c r="F220" i="21" s="1"/>
  <c r="G222" i="4"/>
  <c r="G220" i="21" s="1"/>
  <c r="H222" i="4"/>
  <c r="H220" i="21" s="1"/>
  <c r="I222" i="4"/>
  <c r="I220" i="21" s="1"/>
  <c r="J222" i="4"/>
  <c r="J220" i="21" s="1"/>
  <c r="K222" i="4"/>
  <c r="K220" i="21" s="1"/>
  <c r="L222" i="4"/>
  <c r="L220" i="21" s="1"/>
  <c r="M222" i="4"/>
  <c r="N222" i="4"/>
  <c r="N220" i="21" s="1"/>
  <c r="O222" i="4"/>
  <c r="O220" i="21" s="1"/>
  <c r="P222" i="4"/>
  <c r="P220" i="21" s="1"/>
  <c r="Q222" i="4"/>
  <c r="Q220" i="21" s="1"/>
  <c r="R222" i="4"/>
  <c r="R220" i="21" s="1"/>
  <c r="S222" i="4"/>
  <c r="S220" i="21" s="1"/>
  <c r="B223" i="4"/>
  <c r="B221" i="21" s="1"/>
  <c r="C223" i="4"/>
  <c r="C221" i="21" s="1"/>
  <c r="D223" i="4"/>
  <c r="D221" i="21" s="1"/>
  <c r="E223" i="4"/>
  <c r="E221" i="21" s="1"/>
  <c r="F223" i="4"/>
  <c r="F221" i="21" s="1"/>
  <c r="G223" i="4"/>
  <c r="G221" i="21" s="1"/>
  <c r="H223" i="4"/>
  <c r="H221" i="21" s="1"/>
  <c r="I223" i="4"/>
  <c r="I221" i="21" s="1"/>
  <c r="J223" i="4"/>
  <c r="J221" i="21" s="1"/>
  <c r="K223" i="4"/>
  <c r="K221" i="21" s="1"/>
  <c r="L223" i="4"/>
  <c r="L221" i="21" s="1"/>
  <c r="M223" i="4"/>
  <c r="M221" i="21" s="1"/>
  <c r="N223" i="4"/>
  <c r="N221" i="21" s="1"/>
  <c r="O223" i="4"/>
  <c r="P223" i="4"/>
  <c r="Q223" i="4"/>
  <c r="R223" i="4"/>
  <c r="R221" i="21" s="1"/>
  <c r="S223" i="4"/>
  <c r="B224" i="4"/>
  <c r="B222" i="21" s="1"/>
  <c r="C224" i="4"/>
  <c r="C222" i="21" s="1"/>
  <c r="D224" i="4"/>
  <c r="D222" i="21" s="1"/>
  <c r="E224" i="4"/>
  <c r="E222" i="21" s="1"/>
  <c r="F224" i="4"/>
  <c r="F222" i="21" s="1"/>
  <c r="G224" i="4"/>
  <c r="G222" i="21" s="1"/>
  <c r="H224" i="4"/>
  <c r="H222" i="21" s="1"/>
  <c r="I224" i="4"/>
  <c r="I222" i="21" s="1"/>
  <c r="J224" i="4"/>
  <c r="J222" i="21" s="1"/>
  <c r="K224" i="4"/>
  <c r="K222" i="21" s="1"/>
  <c r="L224" i="4"/>
  <c r="L222" i="21" s="1"/>
  <c r="M224" i="4"/>
  <c r="N224" i="4"/>
  <c r="N222" i="21" s="1"/>
  <c r="O224" i="4"/>
  <c r="O222" i="21" s="1"/>
  <c r="P224" i="4"/>
  <c r="P222" i="21" s="1"/>
  <c r="Q224" i="4"/>
  <c r="R224" i="4"/>
  <c r="R222" i="21" s="1"/>
  <c r="S224" i="4"/>
  <c r="S222" i="21" s="1"/>
  <c r="B225" i="4"/>
  <c r="B223" i="21" s="1"/>
  <c r="C225" i="4"/>
  <c r="C223" i="21" s="1"/>
  <c r="D225" i="4"/>
  <c r="D223" i="21" s="1"/>
  <c r="E225" i="4"/>
  <c r="E223" i="21" s="1"/>
  <c r="F225" i="4"/>
  <c r="F223" i="21" s="1"/>
  <c r="G225" i="4"/>
  <c r="G223" i="21" s="1"/>
  <c r="H225" i="4"/>
  <c r="H223" i="21" s="1"/>
  <c r="I225" i="4"/>
  <c r="I223" i="21" s="1"/>
  <c r="J225" i="4"/>
  <c r="J223" i="21" s="1"/>
  <c r="K225" i="4"/>
  <c r="K223" i="21" s="1"/>
  <c r="L225" i="4"/>
  <c r="L223" i="21" s="1"/>
  <c r="M225" i="4"/>
  <c r="M223" i="21" s="1"/>
  <c r="N225" i="4"/>
  <c r="O225" i="4"/>
  <c r="O223" i="21" s="1"/>
  <c r="P225" i="4"/>
  <c r="P223" i="21" s="1"/>
  <c r="Q225" i="4"/>
  <c r="Q223" i="21" s="1"/>
  <c r="R225" i="4"/>
  <c r="R223" i="21" s="1"/>
  <c r="S225" i="4"/>
  <c r="S223" i="21" s="1"/>
  <c r="B226" i="4"/>
  <c r="B224" i="21" s="1"/>
  <c r="C226" i="4"/>
  <c r="C224" i="21" s="1"/>
  <c r="D226" i="4"/>
  <c r="D224" i="21" s="1"/>
  <c r="E226" i="4"/>
  <c r="E224" i="21" s="1"/>
  <c r="F226" i="4"/>
  <c r="F224" i="21" s="1"/>
  <c r="G226" i="4"/>
  <c r="G224" i="21" s="1"/>
  <c r="H226" i="4"/>
  <c r="H224" i="21" s="1"/>
  <c r="I226" i="4"/>
  <c r="I224" i="21" s="1"/>
  <c r="J226" i="4"/>
  <c r="J224" i="21" s="1"/>
  <c r="K226" i="4"/>
  <c r="L226" i="4"/>
  <c r="L224" i="21" s="1"/>
  <c r="M226" i="4"/>
  <c r="M224" i="21" s="1"/>
  <c r="N226" i="4"/>
  <c r="N224" i="21" s="1"/>
  <c r="O226" i="4"/>
  <c r="O224" i="21" s="1"/>
  <c r="P226" i="4"/>
  <c r="P224" i="21" s="1"/>
  <c r="Q226" i="4"/>
  <c r="R226" i="4"/>
  <c r="R224" i="21" s="1"/>
  <c r="S226" i="4"/>
  <c r="S224" i="21" s="1"/>
  <c r="B227" i="4"/>
  <c r="B225" i="21" s="1"/>
  <c r="C227" i="4"/>
  <c r="C225" i="21" s="1"/>
  <c r="D227" i="4"/>
  <c r="D225" i="21" s="1"/>
  <c r="E227" i="4"/>
  <c r="E225" i="21" s="1"/>
  <c r="F227" i="4"/>
  <c r="F225" i="21" s="1"/>
  <c r="G227" i="4"/>
  <c r="G225" i="21" s="1"/>
  <c r="H227" i="4"/>
  <c r="H225" i="21" s="1"/>
  <c r="I227" i="4"/>
  <c r="I225" i="21" s="1"/>
  <c r="J227" i="4"/>
  <c r="K227" i="4"/>
  <c r="K225" i="21" s="1"/>
  <c r="L227" i="4"/>
  <c r="L225" i="21" s="1"/>
  <c r="M227" i="4"/>
  <c r="M225" i="21" s="1"/>
  <c r="N227" i="4"/>
  <c r="O227" i="4"/>
  <c r="O225" i="21" s="1"/>
  <c r="P227" i="4"/>
  <c r="P225" i="21" s="1"/>
  <c r="Q227" i="4"/>
  <c r="R227" i="4"/>
  <c r="R225" i="21" s="1"/>
  <c r="S227" i="4"/>
  <c r="S225" i="21" s="1"/>
  <c r="B228" i="4"/>
  <c r="B226" i="21" s="1"/>
  <c r="C228" i="4"/>
  <c r="C226" i="21" s="1"/>
  <c r="D228" i="4"/>
  <c r="D226" i="21" s="1"/>
  <c r="E228" i="4"/>
  <c r="E226" i="21" s="1"/>
  <c r="F228" i="4"/>
  <c r="F226" i="21" s="1"/>
  <c r="G228" i="4"/>
  <c r="G226" i="21" s="1"/>
  <c r="H228" i="4"/>
  <c r="H226" i="21" s="1"/>
  <c r="I228" i="4"/>
  <c r="J228" i="4"/>
  <c r="J226" i="21" s="1"/>
  <c r="K228" i="4"/>
  <c r="K226" i="21" s="1"/>
  <c r="L228" i="4"/>
  <c r="L226" i="21" s="1"/>
  <c r="M228" i="4"/>
  <c r="M226" i="21" s="1"/>
  <c r="N228" i="4"/>
  <c r="N226" i="21" s="1"/>
  <c r="O228" i="4"/>
  <c r="O226" i="21" s="1"/>
  <c r="P228" i="4"/>
  <c r="P226" i="21" s="1"/>
  <c r="Q228" i="4"/>
  <c r="Q226" i="21" s="1"/>
  <c r="R228" i="4"/>
  <c r="R226" i="21" s="1"/>
  <c r="S228" i="4"/>
  <c r="S226" i="21" s="1"/>
  <c r="B229" i="4"/>
  <c r="B227" i="21" s="1"/>
  <c r="C229" i="4"/>
  <c r="C227" i="21" s="1"/>
  <c r="D229" i="4"/>
  <c r="D227" i="21" s="1"/>
  <c r="E229" i="4"/>
  <c r="E227" i="21" s="1"/>
  <c r="F229" i="4"/>
  <c r="F227" i="21" s="1"/>
  <c r="G229" i="4"/>
  <c r="G227" i="21" s="1"/>
  <c r="H229" i="4"/>
  <c r="H227" i="21" s="1"/>
  <c r="I229" i="4"/>
  <c r="J229" i="4"/>
  <c r="J227" i="21" s="1"/>
  <c r="K229" i="4"/>
  <c r="K227" i="21" s="1"/>
  <c r="L229" i="4"/>
  <c r="L227" i="21" s="1"/>
  <c r="M229" i="4"/>
  <c r="M227" i="21" s="1"/>
  <c r="N229" i="4"/>
  <c r="O229" i="4"/>
  <c r="O227" i="21" s="1"/>
  <c r="P229" i="4"/>
  <c r="P227" i="21" s="1"/>
  <c r="Q229" i="4"/>
  <c r="R229" i="4"/>
  <c r="R227" i="21" s="1"/>
  <c r="S229" i="4"/>
  <c r="S227" i="21" s="1"/>
  <c r="B230" i="4"/>
  <c r="B228" i="21" s="1"/>
  <c r="C230" i="4"/>
  <c r="C228" i="21" s="1"/>
  <c r="D230" i="4"/>
  <c r="D228" i="21" s="1"/>
  <c r="E230" i="4"/>
  <c r="E228" i="21" s="1"/>
  <c r="F230" i="4"/>
  <c r="F228" i="21" s="1"/>
  <c r="G230" i="4"/>
  <c r="G228" i="21" s="1"/>
  <c r="H230" i="4"/>
  <c r="H228" i="21" s="1"/>
  <c r="I230" i="4"/>
  <c r="I228" i="21" s="1"/>
  <c r="J230" i="4"/>
  <c r="J228" i="21" s="1"/>
  <c r="K230" i="4"/>
  <c r="K228" i="21" s="1"/>
  <c r="L230" i="4"/>
  <c r="L228" i="21"/>
  <c r="M230" i="4"/>
  <c r="M228" i="21" s="1"/>
  <c r="N230" i="4"/>
  <c r="N228" i="21" s="1"/>
  <c r="O230" i="4"/>
  <c r="O228" i="21" s="1"/>
  <c r="P230" i="4"/>
  <c r="P228" i="21" s="1"/>
  <c r="Q230" i="4"/>
  <c r="Q228" i="21" s="1"/>
  <c r="R230" i="4"/>
  <c r="R228" i="21" s="1"/>
  <c r="S230" i="4"/>
  <c r="S228" i="21"/>
  <c r="B231" i="4"/>
  <c r="B229" i="21" s="1"/>
  <c r="C231" i="4"/>
  <c r="C229" i="21" s="1"/>
  <c r="D231" i="4"/>
  <c r="D229" i="21" s="1"/>
  <c r="E231" i="4"/>
  <c r="E229" i="21" s="1"/>
  <c r="F231" i="4"/>
  <c r="F229" i="21" s="1"/>
  <c r="G231" i="4"/>
  <c r="G229" i="21" s="1"/>
  <c r="H231" i="4"/>
  <c r="H229" i="21" s="1"/>
  <c r="I231" i="4"/>
  <c r="I229" i="21" s="1"/>
  <c r="J231" i="4"/>
  <c r="K231" i="4"/>
  <c r="L231" i="4"/>
  <c r="L229" i="21" s="1"/>
  <c r="M231" i="4"/>
  <c r="M229" i="21" s="1"/>
  <c r="N231" i="4"/>
  <c r="N229" i="21" s="1"/>
  <c r="O231" i="4"/>
  <c r="O229" i="21" s="1"/>
  <c r="P231" i="4"/>
  <c r="P229" i="21" s="1"/>
  <c r="Q231" i="4"/>
  <c r="Q229" i="21" s="1"/>
  <c r="R231" i="4"/>
  <c r="S231" i="4"/>
  <c r="B232" i="4"/>
  <c r="B230" i="21" s="1"/>
  <c r="C232" i="4"/>
  <c r="C230" i="21" s="1"/>
  <c r="D232" i="4"/>
  <c r="D230" i="21" s="1"/>
  <c r="E232" i="4"/>
  <c r="E230" i="21" s="1"/>
  <c r="F232" i="4"/>
  <c r="F230" i="21" s="1"/>
  <c r="G232" i="4"/>
  <c r="G230" i="21" s="1"/>
  <c r="H232" i="4"/>
  <c r="H230" i="21" s="1"/>
  <c r="I232" i="4"/>
  <c r="I230" i="21" s="1"/>
  <c r="J232" i="4"/>
  <c r="J230" i="21" s="1"/>
  <c r="K232" i="4"/>
  <c r="K230" i="21" s="1"/>
  <c r="L232" i="4"/>
  <c r="L230" i="21" s="1"/>
  <c r="M232" i="4"/>
  <c r="M230" i="21" s="1"/>
  <c r="N232" i="4"/>
  <c r="N230" i="21" s="1"/>
  <c r="O232" i="4"/>
  <c r="O230" i="21" s="1"/>
  <c r="P232" i="4"/>
  <c r="P230" i="21" s="1"/>
  <c r="Q232" i="4"/>
  <c r="Q230" i="21" s="1"/>
  <c r="R232" i="4"/>
  <c r="R230" i="21" s="1"/>
  <c r="S232" i="4"/>
  <c r="S230" i="21" s="1"/>
  <c r="B233" i="4"/>
  <c r="B231" i="21" s="1"/>
  <c r="C233" i="4"/>
  <c r="C231" i="21" s="1"/>
  <c r="D233" i="4"/>
  <c r="D231" i="21" s="1"/>
  <c r="E233" i="4"/>
  <c r="E231" i="21" s="1"/>
  <c r="F233" i="4"/>
  <c r="F231" i="21" s="1"/>
  <c r="G233" i="4"/>
  <c r="G231" i="21" s="1"/>
  <c r="H233" i="4"/>
  <c r="I233" i="4"/>
  <c r="I231" i="21" s="1"/>
  <c r="J233" i="4"/>
  <c r="J231" i="21" s="1"/>
  <c r="K233" i="4"/>
  <c r="K231" i="21" s="1"/>
  <c r="L233" i="4"/>
  <c r="M233" i="4"/>
  <c r="M231" i="21" s="1"/>
  <c r="N233" i="4"/>
  <c r="N231" i="21" s="1"/>
  <c r="O233" i="4"/>
  <c r="O231" i="21" s="1"/>
  <c r="P233" i="4"/>
  <c r="P231" i="21" s="1"/>
  <c r="Q233" i="4"/>
  <c r="Q231" i="21" s="1"/>
  <c r="R233" i="4"/>
  <c r="R231" i="21" s="1"/>
  <c r="S233" i="4"/>
  <c r="S231" i="21" s="1"/>
  <c r="B234" i="4"/>
  <c r="B232" i="21" s="1"/>
  <c r="C234" i="4"/>
  <c r="C232" i="21" s="1"/>
  <c r="D234" i="4"/>
  <c r="D232" i="21" s="1"/>
  <c r="E234" i="4"/>
  <c r="E232" i="21" s="1"/>
  <c r="F234" i="4"/>
  <c r="F232" i="21" s="1"/>
  <c r="G234" i="4"/>
  <c r="G232" i="21" s="1"/>
  <c r="H234" i="4"/>
  <c r="H232" i="21" s="1"/>
  <c r="I234" i="4"/>
  <c r="I232" i="21" s="1"/>
  <c r="J234" i="4"/>
  <c r="J232" i="21" s="1"/>
  <c r="K234" i="4"/>
  <c r="K232" i="21" s="1"/>
  <c r="L234" i="4"/>
  <c r="L232" i="21" s="1"/>
  <c r="M234" i="4"/>
  <c r="M232" i="21" s="1"/>
  <c r="N234" i="4"/>
  <c r="N232" i="21" s="1"/>
  <c r="O234" i="4"/>
  <c r="O232" i="21" s="1"/>
  <c r="P234" i="4"/>
  <c r="P232" i="21" s="1"/>
  <c r="Q234" i="4"/>
  <c r="Q232" i="21" s="1"/>
  <c r="R234" i="4"/>
  <c r="R232" i="21" s="1"/>
  <c r="S234" i="4"/>
  <c r="S232" i="21" s="1"/>
  <c r="B235" i="4"/>
  <c r="B233" i="21" s="1"/>
  <c r="C235" i="4"/>
  <c r="C233" i="21" s="1"/>
  <c r="D235" i="4"/>
  <c r="D233" i="21" s="1"/>
  <c r="E235" i="4"/>
  <c r="E233" i="21" s="1"/>
  <c r="F235" i="4"/>
  <c r="F233" i="21" s="1"/>
  <c r="G235" i="4"/>
  <c r="G233" i="21" s="1"/>
  <c r="H235" i="4"/>
  <c r="I235" i="4"/>
  <c r="I233" i="21" s="1"/>
  <c r="J235" i="4"/>
  <c r="J233" i="21" s="1"/>
  <c r="K235" i="4"/>
  <c r="K233" i="21" s="1"/>
  <c r="L235" i="4"/>
  <c r="M235" i="4"/>
  <c r="M233" i="21" s="1"/>
  <c r="N235" i="4"/>
  <c r="N233" i="21" s="1"/>
  <c r="O235" i="4"/>
  <c r="O233" i="21" s="1"/>
  <c r="P235" i="4"/>
  <c r="P233" i="21" s="1"/>
  <c r="Q235" i="4"/>
  <c r="Q233" i="21" s="1"/>
  <c r="R235" i="4"/>
  <c r="R233" i="21" s="1"/>
  <c r="S235" i="4"/>
  <c r="S233" i="21" s="1"/>
  <c r="B236" i="4"/>
  <c r="B234" i="21" s="1"/>
  <c r="C236" i="4"/>
  <c r="C234" i="21" s="1"/>
  <c r="D236" i="4"/>
  <c r="D234" i="21" s="1"/>
  <c r="E236" i="4"/>
  <c r="E234" i="21" s="1"/>
  <c r="F236" i="4"/>
  <c r="F234" i="21" s="1"/>
  <c r="G236" i="4"/>
  <c r="G234" i="21" s="1"/>
  <c r="H236" i="4"/>
  <c r="H234" i="21" s="1"/>
  <c r="I236" i="4"/>
  <c r="I234" i="21" s="1"/>
  <c r="J236" i="4"/>
  <c r="J234" i="21" s="1"/>
  <c r="K236" i="4"/>
  <c r="K234" i="21" s="1"/>
  <c r="L236" i="4"/>
  <c r="L234" i="21" s="1"/>
  <c r="M236" i="4"/>
  <c r="M234" i="21" s="1"/>
  <c r="N236" i="4"/>
  <c r="N234" i="21" s="1"/>
  <c r="O236" i="4"/>
  <c r="O234" i="21" s="1"/>
  <c r="P236" i="4"/>
  <c r="P234" i="21" s="1"/>
  <c r="Q236" i="4"/>
  <c r="Q234" i="21" s="1"/>
  <c r="R236" i="4"/>
  <c r="R234" i="21" s="1"/>
  <c r="S236" i="4"/>
  <c r="S234" i="21" s="1"/>
  <c r="B237" i="4"/>
  <c r="B235" i="21" s="1"/>
  <c r="C237" i="4"/>
  <c r="C235" i="21" s="1"/>
  <c r="D237" i="4"/>
  <c r="D235" i="21" s="1"/>
  <c r="E237" i="4"/>
  <c r="E235" i="21" s="1"/>
  <c r="F237" i="4"/>
  <c r="F235" i="21" s="1"/>
  <c r="G237" i="4"/>
  <c r="G235" i="21" s="1"/>
  <c r="H237" i="4"/>
  <c r="H235" i="21" s="1"/>
  <c r="I237" i="4"/>
  <c r="I235" i="21" s="1"/>
  <c r="J237" i="4"/>
  <c r="J235" i="21" s="1"/>
  <c r="K237" i="4"/>
  <c r="K235" i="21" s="1"/>
  <c r="L237" i="4"/>
  <c r="L235" i="21" s="1"/>
  <c r="M237" i="4"/>
  <c r="M235" i="21" s="1"/>
  <c r="N237" i="4"/>
  <c r="O237" i="4"/>
  <c r="O235" i="21" s="1"/>
  <c r="P237" i="4"/>
  <c r="P235" i="21" s="1"/>
  <c r="Q237" i="4"/>
  <c r="Q235" i="21" s="1"/>
  <c r="R237" i="4"/>
  <c r="S237" i="4"/>
  <c r="S235" i="21" s="1"/>
  <c r="B238" i="4"/>
  <c r="B236" i="21" s="1"/>
  <c r="C238" i="4"/>
  <c r="C236" i="21" s="1"/>
  <c r="D238" i="4"/>
  <c r="D236" i="21" s="1"/>
  <c r="E238" i="4"/>
  <c r="E236" i="21" s="1"/>
  <c r="F238" i="4"/>
  <c r="F236" i="21" s="1"/>
  <c r="G238" i="4"/>
  <c r="G236" i="21" s="1"/>
  <c r="H238" i="4"/>
  <c r="H236" i="21" s="1"/>
  <c r="I238" i="4"/>
  <c r="I236" i="21" s="1"/>
  <c r="J238" i="4"/>
  <c r="J236" i="21" s="1"/>
  <c r="K238" i="4"/>
  <c r="K236" i="21" s="1"/>
  <c r="L238" i="4"/>
  <c r="L236" i="21" s="1"/>
  <c r="M238" i="4"/>
  <c r="M236" i="21" s="1"/>
  <c r="N238" i="4"/>
  <c r="N236" i="21" s="1"/>
  <c r="O238" i="4"/>
  <c r="O236" i="21" s="1"/>
  <c r="P238" i="4"/>
  <c r="P236" i="21" s="1"/>
  <c r="Q238" i="4"/>
  <c r="Q236" i="21" s="1"/>
  <c r="R238" i="4"/>
  <c r="R236" i="21" s="1"/>
  <c r="S238" i="4"/>
  <c r="S236" i="21" s="1"/>
  <c r="B239" i="4"/>
  <c r="B237" i="21" s="1"/>
  <c r="C239" i="4"/>
  <c r="C237" i="21" s="1"/>
  <c r="D239" i="4"/>
  <c r="D237" i="21" s="1"/>
  <c r="E239" i="4"/>
  <c r="E237" i="21" s="1"/>
  <c r="F239" i="4"/>
  <c r="F237" i="21" s="1"/>
  <c r="G239" i="4"/>
  <c r="G237" i="21" s="1"/>
  <c r="H239" i="4"/>
  <c r="H237" i="21" s="1"/>
  <c r="I239" i="4"/>
  <c r="I237" i="21" s="1"/>
  <c r="J239" i="4"/>
  <c r="K239" i="4"/>
  <c r="K237" i="21" s="1"/>
  <c r="L239" i="4"/>
  <c r="L237" i="21" s="1"/>
  <c r="M239" i="4"/>
  <c r="M237" i="21" s="1"/>
  <c r="N239" i="4"/>
  <c r="O239" i="4"/>
  <c r="O237" i="21" s="1"/>
  <c r="P239" i="4"/>
  <c r="Q239" i="4"/>
  <c r="Q237" i="21" s="1"/>
  <c r="R239" i="4"/>
  <c r="R237" i="21" s="1"/>
  <c r="S239" i="4"/>
  <c r="S237" i="21" s="1"/>
  <c r="B240" i="4"/>
  <c r="B238" i="21" s="1"/>
  <c r="C240" i="4"/>
  <c r="C238" i="21" s="1"/>
  <c r="D240" i="4"/>
  <c r="D238" i="21" s="1"/>
  <c r="E240" i="4"/>
  <c r="E238" i="21" s="1"/>
  <c r="F240" i="4"/>
  <c r="F238" i="21" s="1"/>
  <c r="G240" i="4"/>
  <c r="G238" i="21" s="1"/>
  <c r="H240" i="4"/>
  <c r="H238" i="21" s="1"/>
  <c r="I240" i="4"/>
  <c r="I238" i="21" s="1"/>
  <c r="J240" i="4"/>
  <c r="J238" i="21" s="1"/>
  <c r="K240" i="4"/>
  <c r="K238" i="21" s="1"/>
  <c r="L240" i="4"/>
  <c r="L238" i="21" s="1"/>
  <c r="M240" i="4"/>
  <c r="M238" i="21" s="1"/>
  <c r="N240" i="4"/>
  <c r="N238" i="21" s="1"/>
  <c r="O240" i="4"/>
  <c r="O238" i="21" s="1"/>
  <c r="P240" i="4"/>
  <c r="P238" i="21" s="1"/>
  <c r="Q240" i="4"/>
  <c r="Q238" i="21" s="1"/>
  <c r="R240" i="4"/>
  <c r="R238" i="21" s="1"/>
  <c r="S240" i="4"/>
  <c r="S238" i="21" s="1"/>
  <c r="B241" i="4"/>
  <c r="B239" i="21" s="1"/>
  <c r="C241" i="4"/>
  <c r="C239" i="21" s="1"/>
  <c r="D241" i="4"/>
  <c r="D239" i="21" s="1"/>
  <c r="E241" i="4"/>
  <c r="E239" i="21" s="1"/>
  <c r="F241" i="4"/>
  <c r="F239" i="21" s="1"/>
  <c r="G241" i="4"/>
  <c r="G239" i="21" s="1"/>
  <c r="H241" i="4"/>
  <c r="H239" i="21" s="1"/>
  <c r="I241" i="4"/>
  <c r="I239" i="21" s="1"/>
  <c r="J241" i="4"/>
  <c r="J239" i="21" s="1"/>
  <c r="K241" i="4"/>
  <c r="K239" i="21" s="1"/>
  <c r="L241" i="4"/>
  <c r="L239" i="21" s="1"/>
  <c r="M241" i="4"/>
  <c r="M239" i="21" s="1"/>
  <c r="N241" i="4"/>
  <c r="N239" i="21" s="1"/>
  <c r="O241" i="4"/>
  <c r="O239" i="21" s="1"/>
  <c r="P241" i="4"/>
  <c r="P239" i="21" s="1"/>
  <c r="Q241" i="4"/>
  <c r="R241" i="4"/>
  <c r="R239" i="21" s="1"/>
  <c r="S241" i="4"/>
  <c r="S239" i="21" s="1"/>
  <c r="B242" i="4"/>
  <c r="B240" i="21" s="1"/>
  <c r="C242" i="4"/>
  <c r="C240" i="21" s="1"/>
  <c r="D242" i="4"/>
  <c r="D240" i="21" s="1"/>
  <c r="E242" i="4"/>
  <c r="E240" i="21" s="1"/>
  <c r="F242" i="4"/>
  <c r="F240" i="21" s="1"/>
  <c r="G242" i="4"/>
  <c r="G240" i="21" s="1"/>
  <c r="H242" i="4"/>
  <c r="H240" i="21" s="1"/>
  <c r="I242" i="4"/>
  <c r="I240" i="21" s="1"/>
  <c r="J242" i="4"/>
  <c r="J240" i="21" s="1"/>
  <c r="K242" i="4"/>
  <c r="K240" i="21" s="1"/>
  <c r="L242" i="4"/>
  <c r="L240" i="21" s="1"/>
  <c r="M242" i="4"/>
  <c r="M240" i="21" s="1"/>
  <c r="N242" i="4"/>
  <c r="N240" i="21" s="1"/>
  <c r="O242" i="4"/>
  <c r="O240" i="21" s="1"/>
  <c r="P242" i="4"/>
  <c r="P240" i="21" s="1"/>
  <c r="Q242" i="4"/>
  <c r="Q240" i="21" s="1"/>
  <c r="R242" i="4"/>
  <c r="R240" i="21" s="1"/>
  <c r="S242" i="4"/>
  <c r="S240" i="21" s="1"/>
  <c r="B243" i="4"/>
  <c r="B241" i="21" s="1"/>
  <c r="C243" i="4"/>
  <c r="C241" i="21" s="1"/>
  <c r="D243" i="4"/>
  <c r="D241" i="21" s="1"/>
  <c r="E243" i="4"/>
  <c r="E241" i="21" s="1"/>
  <c r="F243" i="4"/>
  <c r="F241" i="21" s="1"/>
  <c r="G243" i="4"/>
  <c r="G241" i="21" s="1"/>
  <c r="H243" i="4"/>
  <c r="I243" i="4"/>
  <c r="I241" i="21" s="1"/>
  <c r="J243" i="4"/>
  <c r="J241" i="21" s="1"/>
  <c r="K243" i="4"/>
  <c r="K241" i="21" s="1"/>
  <c r="L243" i="4"/>
  <c r="L241" i="21" s="1"/>
  <c r="M243" i="4"/>
  <c r="M241" i="21" s="1"/>
  <c r="N243" i="4"/>
  <c r="N241" i="21" s="1"/>
  <c r="O243" i="4"/>
  <c r="O241" i="21" s="1"/>
  <c r="P243" i="4"/>
  <c r="P241" i="21" s="1"/>
  <c r="Q243" i="4"/>
  <c r="Q241" i="21" s="1"/>
  <c r="R243" i="4"/>
  <c r="S243" i="4"/>
  <c r="S241" i="21" s="1"/>
  <c r="B244" i="4"/>
  <c r="B242" i="21" s="1"/>
  <c r="C244" i="4"/>
  <c r="C242" i="21" s="1"/>
  <c r="D244" i="4"/>
  <c r="D242" i="21" s="1"/>
  <c r="E244" i="4"/>
  <c r="E242" i="21" s="1"/>
  <c r="F244" i="4"/>
  <c r="F242" i="21" s="1"/>
  <c r="G244" i="4"/>
  <c r="G242" i="21" s="1"/>
  <c r="H244" i="4"/>
  <c r="H242" i="21" s="1"/>
  <c r="I244" i="4"/>
  <c r="I242" i="21" s="1"/>
  <c r="J244" i="4"/>
  <c r="J242" i="21" s="1"/>
  <c r="K244" i="4"/>
  <c r="K242" i="21" s="1"/>
  <c r="L244" i="4"/>
  <c r="L242" i="21" s="1"/>
  <c r="M244" i="4"/>
  <c r="M242" i="21" s="1"/>
  <c r="N244" i="4"/>
  <c r="N242" i="21" s="1"/>
  <c r="O244" i="4"/>
  <c r="O242" i="21" s="1"/>
  <c r="P244" i="4"/>
  <c r="P242" i="21" s="1"/>
  <c r="Q244" i="4"/>
  <c r="Q242" i="21" s="1"/>
  <c r="R244" i="4"/>
  <c r="R242" i="21" s="1"/>
  <c r="S244" i="4"/>
  <c r="S242" i="21" s="1"/>
  <c r="B245" i="4"/>
  <c r="B243" i="21" s="1"/>
  <c r="C245" i="4"/>
  <c r="C243" i="21" s="1"/>
  <c r="D245" i="4"/>
  <c r="D243" i="21" s="1"/>
  <c r="E245" i="4"/>
  <c r="E243" i="21" s="1"/>
  <c r="F245" i="4"/>
  <c r="F243" i="21" s="1"/>
  <c r="G245" i="4"/>
  <c r="G243" i="21" s="1"/>
  <c r="H245" i="4"/>
  <c r="I245" i="4"/>
  <c r="I243" i="21" s="1"/>
  <c r="J245" i="4"/>
  <c r="J243" i="21" s="1"/>
  <c r="K245" i="4"/>
  <c r="K243" i="21" s="1"/>
  <c r="L245" i="4"/>
  <c r="L243" i="21" s="1"/>
  <c r="M245" i="4"/>
  <c r="M243" i="21" s="1"/>
  <c r="N245" i="4"/>
  <c r="N243" i="21" s="1"/>
  <c r="O245" i="4"/>
  <c r="O243" i="21" s="1"/>
  <c r="P245" i="4"/>
  <c r="P243" i="21" s="1"/>
  <c r="Q245" i="4"/>
  <c r="Q243" i="21" s="1"/>
  <c r="R245" i="4"/>
  <c r="R243" i="21" s="1"/>
  <c r="S245" i="4"/>
  <c r="S243" i="21" s="1"/>
  <c r="B246" i="4"/>
  <c r="B244" i="21" s="1"/>
  <c r="C246" i="4"/>
  <c r="C244" i="21" s="1"/>
  <c r="D246" i="4"/>
  <c r="D244" i="21" s="1"/>
  <c r="E246" i="4"/>
  <c r="E244" i="21" s="1"/>
  <c r="F246" i="4"/>
  <c r="F244" i="21" s="1"/>
  <c r="G246" i="4"/>
  <c r="G244" i="21" s="1"/>
  <c r="H246" i="4"/>
  <c r="H244" i="21" s="1"/>
  <c r="I246" i="4"/>
  <c r="I244" i="21" s="1"/>
  <c r="J246" i="4"/>
  <c r="J244" i="21" s="1"/>
  <c r="K246" i="4"/>
  <c r="K244" i="21" s="1"/>
  <c r="L246" i="4"/>
  <c r="L244" i="21" s="1"/>
  <c r="M246" i="4"/>
  <c r="M244" i="21" s="1"/>
  <c r="N246" i="4"/>
  <c r="N244" i="21" s="1"/>
  <c r="O246" i="4"/>
  <c r="O244" i="21" s="1"/>
  <c r="P246" i="4"/>
  <c r="P244" i="21" s="1"/>
  <c r="Q246" i="4"/>
  <c r="Q244" i="21" s="1"/>
  <c r="R246" i="4"/>
  <c r="R244" i="21" s="1"/>
  <c r="S246" i="4"/>
  <c r="S244" i="21" s="1"/>
  <c r="B247" i="4"/>
  <c r="B245" i="21" s="1"/>
  <c r="C247" i="4"/>
  <c r="C245" i="21" s="1"/>
  <c r="D247" i="4"/>
  <c r="D245" i="21" s="1"/>
  <c r="E247" i="4"/>
  <c r="E245" i="21" s="1"/>
  <c r="F247" i="4"/>
  <c r="F245" i="21" s="1"/>
  <c r="G247" i="4"/>
  <c r="G245" i="21" s="1"/>
  <c r="H247" i="4"/>
  <c r="H245" i="21" s="1"/>
  <c r="I247" i="4"/>
  <c r="J247" i="4"/>
  <c r="J245" i="21" s="1"/>
  <c r="K247" i="4"/>
  <c r="K245" i="21" s="1"/>
  <c r="L247" i="4"/>
  <c r="L245" i="21" s="1"/>
  <c r="M247" i="4"/>
  <c r="M245" i="21" s="1"/>
  <c r="N247" i="4"/>
  <c r="N245" i="21" s="1"/>
  <c r="O247" i="4"/>
  <c r="O245" i="21" s="1"/>
  <c r="P247" i="4"/>
  <c r="P245" i="21" s="1"/>
  <c r="Q247" i="4"/>
  <c r="Q245" i="21" s="1"/>
  <c r="R247" i="4"/>
  <c r="R245" i="21" s="1"/>
  <c r="S247" i="4"/>
  <c r="S245" i="21" s="1"/>
  <c r="B248" i="4"/>
  <c r="B246" i="21" s="1"/>
  <c r="C248" i="4"/>
  <c r="C246" i="21" s="1"/>
  <c r="D248" i="4"/>
  <c r="D246" i="21" s="1"/>
  <c r="E248" i="4"/>
  <c r="E246" i="21" s="1"/>
  <c r="F248" i="4"/>
  <c r="F246" i="21" s="1"/>
  <c r="G248" i="4"/>
  <c r="G246" i="21" s="1"/>
  <c r="H248" i="4"/>
  <c r="H246" i="21" s="1"/>
  <c r="I248" i="4"/>
  <c r="I246" i="21" s="1"/>
  <c r="J248" i="4"/>
  <c r="J246" i="21" s="1"/>
  <c r="K248" i="4"/>
  <c r="K246" i="21" s="1"/>
  <c r="L248" i="4"/>
  <c r="L246" i="21" s="1"/>
  <c r="M248" i="4"/>
  <c r="M246" i="21" s="1"/>
  <c r="N248" i="4"/>
  <c r="N246" i="21" s="1"/>
  <c r="O248" i="4"/>
  <c r="O246" i="21" s="1"/>
  <c r="P248" i="4"/>
  <c r="P246" i="21" s="1"/>
  <c r="Q248" i="4"/>
  <c r="Q246" i="21" s="1"/>
  <c r="R248" i="4"/>
  <c r="R246" i="21" s="1"/>
  <c r="S248" i="4"/>
  <c r="S246" i="21" s="1"/>
  <c r="B249" i="4"/>
  <c r="B247" i="21" s="1"/>
  <c r="C249" i="4"/>
  <c r="C247" i="21" s="1"/>
  <c r="D249" i="4"/>
  <c r="D247" i="21" s="1"/>
  <c r="E249" i="4"/>
  <c r="E247" i="21" s="1"/>
  <c r="F249" i="4"/>
  <c r="F247" i="21" s="1"/>
  <c r="G249" i="4"/>
  <c r="G247" i="21"/>
  <c r="H249" i="4"/>
  <c r="H247" i="21" s="1"/>
  <c r="I249" i="4"/>
  <c r="I247" i="21" s="1"/>
  <c r="J249" i="4"/>
  <c r="K249" i="4"/>
  <c r="K247" i="21" s="1"/>
  <c r="L249" i="4"/>
  <c r="L247" i="21" s="1"/>
  <c r="M249" i="4"/>
  <c r="M247" i="21" s="1"/>
  <c r="N249" i="4"/>
  <c r="O249" i="4"/>
  <c r="O247" i="21" s="1"/>
  <c r="P249" i="4"/>
  <c r="P247" i="21" s="1"/>
  <c r="Q249" i="4"/>
  <c r="Q247" i="21" s="1"/>
  <c r="R249" i="4"/>
  <c r="S249" i="4"/>
  <c r="S247" i="21" s="1"/>
  <c r="B250" i="4"/>
  <c r="B248" i="21" s="1"/>
  <c r="C250" i="4"/>
  <c r="C248" i="21" s="1"/>
  <c r="D250" i="4"/>
  <c r="D248" i="21" s="1"/>
  <c r="E250" i="4"/>
  <c r="E248" i="21" s="1"/>
  <c r="F250" i="4"/>
  <c r="F248" i="21" s="1"/>
  <c r="G250" i="4"/>
  <c r="G248" i="21" s="1"/>
  <c r="H250" i="4"/>
  <c r="H248" i="21" s="1"/>
  <c r="I250" i="4"/>
  <c r="I248" i="21" s="1"/>
  <c r="J250" i="4"/>
  <c r="J248" i="21"/>
  <c r="K250" i="4"/>
  <c r="K248" i="21" s="1"/>
  <c r="L250" i="4"/>
  <c r="L248" i="21" s="1"/>
  <c r="M250" i="4"/>
  <c r="M248" i="21"/>
  <c r="N250" i="4"/>
  <c r="N248" i="21" s="1"/>
  <c r="O250" i="4"/>
  <c r="O248" i="21" s="1"/>
  <c r="P250" i="4"/>
  <c r="P248" i="21" s="1"/>
  <c r="Q250" i="4"/>
  <c r="Q248" i="21" s="1"/>
  <c r="R250" i="4"/>
  <c r="R248" i="21" s="1"/>
  <c r="S250" i="4"/>
  <c r="S248" i="21" s="1"/>
  <c r="S10" i="4"/>
  <c r="S8" i="21" s="1"/>
  <c r="R10" i="4"/>
  <c r="R8" i="21" s="1"/>
  <c r="Q10" i="4"/>
  <c r="Q8" i="21" s="1"/>
  <c r="P10" i="4"/>
  <c r="P8" i="21" s="1"/>
  <c r="O10" i="4"/>
  <c r="N10" i="4"/>
  <c r="N8" i="21" s="1"/>
  <c r="M10" i="4"/>
  <c r="M8" i="21" s="1"/>
  <c r="L10" i="4"/>
  <c r="L8" i="21" s="1"/>
  <c r="K10" i="4"/>
  <c r="K8" i="21" s="1"/>
  <c r="J10" i="4"/>
  <c r="J8" i="21" s="1"/>
  <c r="I10" i="4"/>
  <c r="I8" i="21" s="1"/>
  <c r="H10" i="4"/>
  <c r="H8" i="21" s="1"/>
  <c r="G10" i="4"/>
  <c r="G8" i="21" s="1"/>
  <c r="F10" i="4"/>
  <c r="F8" i="21" s="1"/>
  <c r="E10" i="4"/>
  <c r="E8" i="21" s="1"/>
  <c r="D10" i="4"/>
  <c r="D8" i="21" s="1"/>
  <c r="C10" i="4"/>
  <c r="C8" i="21" s="1"/>
  <c r="B10" i="4"/>
  <c r="B8" i="21" s="1"/>
  <c r="C31" i="8"/>
  <c r="D31" i="8"/>
  <c r="I245" i="21"/>
  <c r="Q239" i="21"/>
  <c r="S229" i="21"/>
  <c r="K229" i="21"/>
  <c r="Q227" i="21"/>
  <c r="I227" i="21"/>
  <c r="I226" i="21"/>
  <c r="Q225" i="21"/>
  <c r="Q224" i="21"/>
  <c r="K224" i="21"/>
  <c r="Q222" i="21"/>
  <c r="M222" i="21"/>
  <c r="S221" i="21"/>
  <c r="Q221" i="21"/>
  <c r="O221" i="21"/>
  <c r="M220" i="21"/>
  <c r="Q219" i="21"/>
  <c r="I219" i="21"/>
  <c r="S218" i="21"/>
  <c r="Q218" i="21"/>
  <c r="M218" i="21"/>
  <c r="K218" i="21"/>
  <c r="Q217" i="21"/>
  <c r="M217" i="21"/>
  <c r="Q215" i="21"/>
  <c r="M215" i="21"/>
  <c r="M213" i="21"/>
  <c r="M212" i="21"/>
  <c r="I212" i="21"/>
  <c r="Q211" i="21"/>
  <c r="I210" i="21"/>
  <c r="I209" i="21"/>
  <c r="S208" i="21"/>
  <c r="I208" i="21"/>
  <c r="S206" i="21"/>
  <c r="Q206" i="21"/>
  <c r="O206" i="21"/>
  <c r="I203" i="21"/>
  <c r="Q200" i="21"/>
  <c r="I200" i="21"/>
  <c r="Q199" i="21"/>
  <c r="S197" i="21"/>
  <c r="O197" i="21"/>
  <c r="M197" i="21"/>
  <c r="Q195" i="21"/>
  <c r="Q193" i="21"/>
  <c r="M193" i="21"/>
  <c r="I193" i="21"/>
  <c r="I192" i="21"/>
  <c r="K191" i="21"/>
  <c r="I190" i="21"/>
  <c r="Q189" i="21"/>
  <c r="I189" i="21"/>
  <c r="Q187" i="21"/>
  <c r="I186" i="21"/>
  <c r="I184" i="21"/>
  <c r="K183" i="21"/>
  <c r="Q181" i="21"/>
  <c r="I181" i="21"/>
  <c r="M179" i="21"/>
  <c r="M178" i="21"/>
  <c r="I178" i="21"/>
  <c r="S177" i="21"/>
  <c r="O177" i="21"/>
  <c r="M177" i="21"/>
  <c r="I177" i="21"/>
  <c r="S176" i="21"/>
  <c r="I176" i="21"/>
  <c r="M175" i="21"/>
  <c r="I175" i="21"/>
  <c r="S174" i="21"/>
  <c r="O173" i="21"/>
  <c r="K172" i="21"/>
  <c r="Q171" i="21"/>
  <c r="M171" i="21"/>
  <c r="I171" i="21"/>
  <c r="S170" i="21"/>
  <c r="Q170" i="21"/>
  <c r="O170" i="21"/>
  <c r="K170" i="21"/>
  <c r="I170" i="21"/>
  <c r="S169" i="21"/>
  <c r="O169" i="21"/>
  <c r="K169" i="21"/>
  <c r="S168" i="21"/>
  <c r="Q168" i="21"/>
  <c r="M168" i="21"/>
  <c r="I168" i="21"/>
  <c r="Q167" i="21"/>
  <c r="M167" i="21"/>
  <c r="I167" i="21"/>
  <c r="O166" i="21"/>
  <c r="M166" i="21"/>
  <c r="I165" i="21"/>
  <c r="S164" i="21"/>
  <c r="O164" i="21"/>
  <c r="K164" i="21"/>
  <c r="S163" i="21"/>
  <c r="I162" i="21"/>
  <c r="Q161" i="21"/>
  <c r="S160" i="21"/>
  <c r="K159" i="21"/>
  <c r="S158" i="21"/>
  <c r="O158" i="21"/>
  <c r="M158" i="21"/>
  <c r="K158" i="21"/>
  <c r="S157" i="21"/>
  <c r="Q157" i="21"/>
  <c r="O157" i="21"/>
  <c r="M157" i="21"/>
  <c r="K157" i="21"/>
  <c r="I157" i="21"/>
  <c r="G157" i="21"/>
  <c r="E157" i="21"/>
  <c r="C157" i="21"/>
  <c r="Q156" i="21"/>
  <c r="M156" i="21"/>
  <c r="S155" i="21"/>
  <c r="K155" i="21"/>
  <c r="S154" i="21"/>
  <c r="Q154" i="21"/>
  <c r="O154" i="21"/>
  <c r="M154" i="21"/>
  <c r="M153" i="21"/>
  <c r="O151" i="21"/>
  <c r="M151" i="21"/>
  <c r="M150" i="21"/>
  <c r="K149" i="21"/>
  <c r="I149" i="21"/>
  <c r="Q148" i="21"/>
  <c r="M148" i="21"/>
  <c r="S146" i="21"/>
  <c r="K144" i="21"/>
  <c r="S142" i="21"/>
  <c r="I141" i="21"/>
  <c r="I140" i="21"/>
  <c r="S139" i="21"/>
  <c r="K139" i="21"/>
  <c r="Q138" i="21"/>
  <c r="M138" i="21"/>
  <c r="Q136" i="21"/>
  <c r="O135" i="21"/>
  <c r="I135" i="21"/>
  <c r="Q134" i="21"/>
  <c r="M134" i="21"/>
  <c r="Q133" i="21"/>
  <c r="O133" i="21"/>
  <c r="I133" i="21"/>
  <c r="S132" i="21"/>
  <c r="Q132" i="21"/>
  <c r="O132" i="21"/>
  <c r="K132" i="21"/>
  <c r="I132" i="21"/>
  <c r="Q131" i="21"/>
  <c r="M131" i="21"/>
  <c r="K131" i="21"/>
  <c r="I131" i="21"/>
  <c r="O129" i="21"/>
  <c r="M129" i="21"/>
  <c r="Q128" i="21"/>
  <c r="O128" i="21"/>
  <c r="I128" i="21"/>
  <c r="O127" i="21"/>
  <c r="O126" i="21"/>
  <c r="M126" i="21"/>
  <c r="S125" i="21"/>
  <c r="Q125" i="21"/>
  <c r="O125" i="21"/>
  <c r="K125" i="21"/>
  <c r="Q124" i="21"/>
  <c r="M124" i="21"/>
  <c r="I124" i="21"/>
  <c r="S123" i="21"/>
  <c r="K123" i="21"/>
  <c r="Q122" i="21"/>
  <c r="M122" i="21"/>
  <c r="I122" i="21"/>
  <c r="M121" i="21"/>
  <c r="M120" i="21"/>
  <c r="I120" i="21"/>
  <c r="O119" i="21"/>
  <c r="M119" i="21"/>
  <c r="I119" i="21"/>
  <c r="S118" i="21"/>
  <c r="Q118" i="21"/>
  <c r="O118" i="21"/>
  <c r="M118" i="21"/>
  <c r="I118" i="21"/>
  <c r="Q117" i="21"/>
  <c r="K117" i="21"/>
  <c r="I117" i="21"/>
  <c r="S116" i="21"/>
  <c r="Q116" i="21"/>
  <c r="O116" i="21"/>
  <c r="M116" i="21"/>
  <c r="K116" i="21"/>
  <c r="I116" i="21"/>
  <c r="M115" i="21"/>
  <c r="I115" i="21"/>
  <c r="S114" i="21"/>
  <c r="M114" i="21"/>
  <c r="K114" i="21"/>
  <c r="I114" i="21"/>
  <c r="K113" i="21"/>
  <c r="Q112" i="21"/>
  <c r="O112" i="21"/>
  <c r="M112" i="21"/>
  <c r="I112" i="21"/>
  <c r="Q111" i="21"/>
  <c r="O111" i="21"/>
  <c r="O110" i="21"/>
  <c r="M110" i="21"/>
  <c r="I110" i="21"/>
  <c r="S109" i="21"/>
  <c r="O109" i="21"/>
  <c r="K109" i="21"/>
  <c r="S108" i="21"/>
  <c r="I108" i="21"/>
  <c r="S107" i="21"/>
  <c r="Q107" i="21"/>
  <c r="Q106" i="21"/>
  <c r="K106" i="21"/>
  <c r="I106" i="21"/>
  <c r="S105" i="21"/>
  <c r="O105" i="21"/>
  <c r="M105" i="21"/>
  <c r="K105" i="21"/>
  <c r="Q104" i="21"/>
  <c r="M104" i="21"/>
  <c r="I104" i="21"/>
  <c r="O103" i="21"/>
  <c r="Q102" i="21"/>
  <c r="M102" i="21"/>
  <c r="S101" i="21"/>
  <c r="O101" i="21"/>
  <c r="K101" i="21"/>
  <c r="K100" i="21"/>
  <c r="K99" i="21"/>
  <c r="O98" i="21"/>
  <c r="Q95" i="21"/>
  <c r="O95" i="21"/>
  <c r="I94" i="21"/>
  <c r="S93" i="21"/>
  <c r="O93" i="21"/>
  <c r="K93" i="21"/>
  <c r="S92" i="21"/>
  <c r="Q92" i="21"/>
  <c r="O92" i="21"/>
  <c r="K92" i="21"/>
  <c r="M91" i="21"/>
  <c r="S89" i="21"/>
  <c r="S88" i="21"/>
  <c r="O87" i="21"/>
  <c r="Q86" i="21"/>
  <c r="M86" i="21"/>
  <c r="S85" i="21"/>
  <c r="Q85" i="21"/>
  <c r="O85" i="21"/>
  <c r="K85" i="21"/>
  <c r="M84" i="21"/>
  <c r="S83" i="21"/>
  <c r="K83" i="21"/>
  <c r="S82" i="21"/>
  <c r="M82" i="21"/>
  <c r="I82" i="21"/>
  <c r="S81" i="21"/>
  <c r="O81" i="21"/>
  <c r="Q80" i="21"/>
  <c r="M80" i="21"/>
  <c r="I80" i="21"/>
  <c r="O79" i="21"/>
  <c r="K79" i="21"/>
  <c r="S78" i="21"/>
  <c r="Q78" i="21"/>
  <c r="O78" i="21"/>
  <c r="K78" i="21"/>
  <c r="S77" i="21"/>
  <c r="Q77" i="21"/>
  <c r="M77" i="21"/>
  <c r="I77" i="21"/>
  <c r="S76" i="21"/>
  <c r="Q76" i="21"/>
  <c r="M76" i="21"/>
  <c r="I76" i="21"/>
  <c r="S75" i="21"/>
  <c r="O75" i="21"/>
  <c r="S74" i="21"/>
  <c r="Q74" i="21"/>
  <c r="M74" i="21"/>
  <c r="K74" i="21"/>
  <c r="I74" i="21"/>
  <c r="O73" i="21"/>
  <c r="K73" i="21"/>
  <c r="I73" i="21"/>
  <c r="Q72" i="21"/>
  <c r="I72" i="21"/>
  <c r="S71" i="21"/>
  <c r="O71" i="21"/>
  <c r="M71" i="21"/>
  <c r="K71" i="21"/>
  <c r="I71" i="21"/>
  <c r="Q70" i="21"/>
  <c r="O70" i="21"/>
  <c r="K70" i="21"/>
  <c r="I70" i="21"/>
  <c r="S69" i="21"/>
  <c r="M69" i="21"/>
  <c r="K68" i="21"/>
  <c r="S67" i="21"/>
  <c r="K67" i="21"/>
  <c r="K66" i="21"/>
  <c r="S65" i="21"/>
  <c r="O65" i="21"/>
  <c r="Q64" i="21"/>
  <c r="M64" i="21"/>
  <c r="S63" i="21"/>
  <c r="Q63" i="21"/>
  <c r="O63" i="21"/>
  <c r="K63" i="21"/>
  <c r="I63" i="21"/>
  <c r="S62" i="21"/>
  <c r="Q62" i="21"/>
  <c r="O62" i="21"/>
  <c r="K62" i="21"/>
  <c r="I62" i="21"/>
  <c r="K151" i="21"/>
  <c r="M149" i="21"/>
  <c r="C143" i="21"/>
  <c r="G139" i="21"/>
  <c r="I137" i="21"/>
  <c r="K135" i="21"/>
  <c r="M133" i="21"/>
  <c r="Q129" i="21"/>
  <c r="S127" i="21"/>
  <c r="K119" i="21"/>
  <c r="S111" i="21"/>
  <c r="G107" i="21"/>
  <c r="K103" i="21"/>
  <c r="S95" i="21"/>
  <c r="C95" i="21"/>
  <c r="E93" i="21"/>
  <c r="I89" i="21"/>
  <c r="K87" i="21"/>
  <c r="O83" i="21"/>
  <c r="K65" i="21"/>
  <c r="S151" i="21"/>
  <c r="O139" i="21"/>
  <c r="Q137" i="21"/>
  <c r="I129" i="21"/>
  <c r="K127" i="21"/>
  <c r="O123" i="21"/>
  <c r="I113" i="21"/>
  <c r="O107" i="21"/>
  <c r="S103" i="21"/>
  <c r="I97" i="21"/>
  <c r="K95" i="21"/>
  <c r="Q89" i="21"/>
  <c r="S73" i="21"/>
  <c r="M63" i="21"/>
  <c r="Q61" i="21"/>
  <c r="M61" i="21"/>
  <c r="K61" i="21"/>
  <c r="I61" i="21"/>
  <c r="S60" i="21"/>
  <c r="Q60" i="21"/>
  <c r="O60" i="21"/>
  <c r="M60" i="21"/>
  <c r="I60" i="21"/>
  <c r="S59" i="21"/>
  <c r="O59" i="21"/>
  <c r="M59" i="21"/>
  <c r="K59" i="21"/>
  <c r="S58" i="21"/>
  <c r="Q58" i="21"/>
  <c r="O58" i="21"/>
  <c r="M58" i="21"/>
  <c r="I58" i="21"/>
  <c r="Q57" i="21"/>
  <c r="O57" i="21"/>
  <c r="M57" i="21"/>
  <c r="I57" i="21"/>
  <c r="S56" i="21"/>
  <c r="Q56" i="21"/>
  <c r="M56" i="21"/>
  <c r="I56" i="21"/>
  <c r="S55" i="21"/>
  <c r="Q55" i="21"/>
  <c r="O55" i="21"/>
  <c r="I55" i="21"/>
  <c r="S54" i="21"/>
  <c r="Q54" i="21"/>
  <c r="M54" i="21"/>
  <c r="K54" i="21"/>
  <c r="I54" i="21"/>
  <c r="S53" i="21"/>
  <c r="Q53" i="21"/>
  <c r="M53" i="21"/>
  <c r="I53" i="21"/>
  <c r="S52" i="21"/>
  <c r="Q52" i="21"/>
  <c r="O52" i="21"/>
  <c r="M52" i="21"/>
  <c r="K52" i="21"/>
  <c r="I52" i="21"/>
  <c r="S51" i="21"/>
  <c r="O51" i="21"/>
  <c r="M51" i="21"/>
  <c r="S50" i="21"/>
  <c r="O50" i="21"/>
  <c r="M50" i="21"/>
  <c r="I50" i="21"/>
  <c r="Q49" i="21"/>
  <c r="O49" i="21"/>
  <c r="M49" i="21"/>
  <c r="I49" i="21"/>
  <c r="S48" i="21"/>
  <c r="Q48" i="21"/>
  <c r="M48" i="21"/>
  <c r="K48" i="21"/>
  <c r="S47" i="21"/>
  <c r="Q47" i="21"/>
  <c r="O47" i="21"/>
  <c r="K47" i="21"/>
  <c r="I47" i="21"/>
  <c r="S46" i="21"/>
  <c r="Q46" i="21"/>
  <c r="O46" i="21"/>
  <c r="K46" i="21"/>
  <c r="S45" i="21"/>
  <c r="Q45" i="21"/>
  <c r="M45" i="21"/>
  <c r="K45" i="21"/>
  <c r="I45" i="21"/>
  <c r="O44" i="21"/>
  <c r="K44" i="21"/>
  <c r="I44" i="21"/>
  <c r="O43" i="21"/>
  <c r="M43" i="21"/>
  <c r="K43" i="21"/>
  <c r="S42" i="21"/>
  <c r="Q42" i="21"/>
  <c r="O42" i="21"/>
  <c r="M42" i="21"/>
  <c r="K42" i="21"/>
  <c r="Q41" i="21"/>
  <c r="O41" i="21"/>
  <c r="M41" i="21"/>
  <c r="I41" i="21"/>
  <c r="S40" i="21"/>
  <c r="Q40" i="21"/>
  <c r="O40" i="21"/>
  <c r="M40" i="21"/>
  <c r="I40" i="21"/>
  <c r="S39" i="21"/>
  <c r="O39" i="21"/>
  <c r="K39" i="21"/>
  <c r="I39" i="21"/>
  <c r="S38" i="21"/>
  <c r="Q38" i="21"/>
  <c r="O38" i="21"/>
  <c r="M38" i="21"/>
  <c r="I38" i="21"/>
  <c r="S37" i="21"/>
  <c r="M37" i="21"/>
  <c r="I37" i="21"/>
  <c r="S36" i="21"/>
  <c r="O36" i="21"/>
  <c r="M36" i="21"/>
  <c r="K36" i="21"/>
  <c r="I36" i="21"/>
  <c r="S35" i="21"/>
  <c r="O35" i="21"/>
  <c r="M35" i="21"/>
  <c r="K35" i="21"/>
  <c r="S34" i="21"/>
  <c r="Q34" i="21"/>
  <c r="O34" i="21"/>
  <c r="I34" i="21"/>
  <c r="O33" i="21"/>
  <c r="K33" i="21"/>
  <c r="S32" i="21"/>
  <c r="O32" i="21"/>
  <c r="M32" i="21"/>
  <c r="S31" i="21"/>
  <c r="Q31" i="21"/>
  <c r="O31" i="21"/>
  <c r="M31" i="21"/>
  <c r="K31" i="21"/>
  <c r="I31" i="21"/>
  <c r="S30" i="21"/>
  <c r="O30" i="21"/>
  <c r="M30" i="21"/>
  <c r="I30" i="21"/>
  <c r="S29" i="21"/>
  <c r="Q29" i="21"/>
  <c r="O29" i="21"/>
  <c r="M29" i="21"/>
  <c r="K29" i="21"/>
  <c r="I29" i="21"/>
  <c r="S28" i="21"/>
  <c r="O28" i="21"/>
  <c r="M28" i="21"/>
  <c r="I28" i="21"/>
  <c r="S27" i="21"/>
  <c r="Q27" i="21"/>
  <c r="O27" i="21"/>
  <c r="M27" i="21"/>
  <c r="K27" i="21"/>
  <c r="S26" i="21"/>
  <c r="M26" i="21"/>
  <c r="K26" i="21"/>
  <c r="I26" i="21"/>
  <c r="S25" i="21"/>
  <c r="O25" i="21"/>
  <c r="M25" i="21"/>
  <c r="I25" i="21"/>
  <c r="S24" i="21"/>
  <c r="Q24" i="21"/>
  <c r="M24" i="21"/>
  <c r="K24" i="21"/>
  <c r="I24" i="21"/>
  <c r="S23" i="21"/>
  <c r="O23" i="21"/>
  <c r="K23" i="21"/>
  <c r="I23" i="21"/>
  <c r="S22" i="21"/>
  <c r="Q22" i="21"/>
  <c r="O22" i="21"/>
  <c r="M22" i="21"/>
  <c r="I22" i="21"/>
  <c r="S21" i="21"/>
  <c r="M21" i="21"/>
  <c r="K21" i="21"/>
  <c r="I21" i="21"/>
  <c r="S20" i="21"/>
  <c r="S19" i="21"/>
  <c r="S18" i="21"/>
  <c r="Q18" i="21"/>
  <c r="O18" i="21"/>
  <c r="Q17" i="21"/>
  <c r="O17" i="21"/>
  <c r="Q16" i="21"/>
  <c r="S15" i="21"/>
  <c r="Q15" i="21"/>
  <c r="O15" i="21"/>
  <c r="S14" i="21"/>
  <c r="Q14" i="21"/>
  <c r="O14" i="21"/>
  <c r="Q13" i="21"/>
  <c r="O13" i="21"/>
  <c r="S12" i="21"/>
  <c r="O12" i="21"/>
  <c r="S11" i="21"/>
  <c r="O11" i="21"/>
  <c r="S10" i="21"/>
  <c r="Q10" i="21"/>
  <c r="O10" i="21"/>
  <c r="Q9" i="21"/>
  <c r="I59" i="21"/>
  <c r="M55" i="21"/>
  <c r="O53" i="21"/>
  <c r="Q51" i="21"/>
  <c r="S49" i="21"/>
  <c r="I43" i="21"/>
  <c r="K41" i="21"/>
  <c r="M39" i="21"/>
  <c r="Q35" i="21"/>
  <c r="I27" i="21"/>
  <c r="K25" i="21"/>
  <c r="M23" i="21"/>
  <c r="O21" i="21"/>
  <c r="Q19" i="21"/>
  <c r="S17" i="21"/>
  <c r="O8" i="21"/>
  <c r="R169" i="21"/>
  <c r="P169" i="21"/>
  <c r="N169" i="21"/>
  <c r="R163" i="21"/>
  <c r="N163" i="21"/>
  <c r="R161" i="21"/>
  <c r="N161" i="21"/>
  <c r="R159" i="21"/>
  <c r="P159" i="21"/>
  <c r="R157" i="21"/>
  <c r="N157" i="21"/>
  <c r="R153" i="21"/>
  <c r="P153" i="21"/>
  <c r="R151" i="21"/>
  <c r="N151" i="21"/>
  <c r="P149" i="21"/>
  <c r="R147" i="21"/>
  <c r="N147" i="21"/>
  <c r="R145" i="21"/>
  <c r="P145" i="21"/>
  <c r="N145" i="21"/>
  <c r="R143" i="21"/>
  <c r="N143" i="21"/>
  <c r="R141" i="21"/>
  <c r="P141" i="21"/>
  <c r="N141" i="21"/>
  <c r="R139" i="21"/>
  <c r="P139" i="21"/>
  <c r="N139" i="21"/>
  <c r="P137" i="21"/>
  <c r="R135" i="21"/>
  <c r="P133" i="21"/>
  <c r="R131" i="21"/>
  <c r="P131" i="21"/>
  <c r="P129" i="21"/>
  <c r="N129" i="21"/>
  <c r="R127" i="21"/>
  <c r="N127" i="21"/>
  <c r="R125" i="21"/>
  <c r="N125" i="21"/>
  <c r="R123" i="21"/>
  <c r="P123" i="21"/>
  <c r="N121" i="21"/>
  <c r="N117" i="21"/>
  <c r="R109" i="21"/>
  <c r="P109" i="21"/>
  <c r="R105" i="21"/>
  <c r="P105" i="21"/>
  <c r="N103" i="21"/>
  <c r="P101" i="21"/>
  <c r="R99" i="21"/>
  <c r="R97" i="21"/>
  <c r="N97" i="21"/>
  <c r="R247" i="21"/>
  <c r="N247" i="21"/>
  <c r="J247" i="21"/>
  <c r="H243" i="21"/>
  <c r="R241" i="21"/>
  <c r="H241" i="21"/>
  <c r="P237" i="21"/>
  <c r="N237" i="21"/>
  <c r="J237" i="21"/>
  <c r="R235" i="21"/>
  <c r="N235" i="21"/>
  <c r="L233" i="21"/>
  <c r="H233" i="21"/>
  <c r="L231" i="21"/>
  <c r="H231" i="21"/>
  <c r="R229" i="21"/>
  <c r="J229" i="21"/>
  <c r="N227" i="21"/>
  <c r="N225" i="21"/>
  <c r="J225" i="21"/>
  <c r="N223" i="21"/>
  <c r="P221" i="21"/>
  <c r="P219" i="21"/>
  <c r="N215" i="21"/>
  <c r="R211" i="21"/>
  <c r="N211" i="21"/>
  <c r="R207" i="21"/>
  <c r="N207" i="21"/>
  <c r="R203" i="21"/>
  <c r="N203" i="21"/>
  <c r="P201" i="21"/>
  <c r="N199" i="21"/>
  <c r="P197" i="21"/>
  <c r="R195" i="21"/>
  <c r="N193" i="21"/>
  <c r="P191" i="21"/>
  <c r="P189" i="21"/>
  <c r="N189" i="21"/>
  <c r="P187" i="21"/>
  <c r="R185" i="21"/>
  <c r="N185" i="21"/>
  <c r="R183" i="21"/>
  <c r="P183" i="21"/>
  <c r="P181" i="21"/>
  <c r="P179" i="21"/>
  <c r="R177" i="21"/>
  <c r="P173" i="21"/>
  <c r="R171" i="21"/>
  <c r="N171" i="21"/>
  <c r="N166" i="21"/>
  <c r="P164" i="21"/>
  <c r="N162" i="21"/>
  <c r="P160" i="21"/>
  <c r="P152" i="21"/>
  <c r="R150" i="21"/>
  <c r="P148" i="21"/>
  <c r="R146" i="21"/>
  <c r="P144" i="21"/>
  <c r="R142" i="21"/>
  <c r="N142" i="21"/>
  <c r="P140" i="21"/>
  <c r="R138" i="21"/>
  <c r="P136" i="21"/>
  <c r="R130" i="21"/>
  <c r="P124" i="21"/>
  <c r="R122" i="21"/>
  <c r="P112" i="21"/>
  <c r="R110" i="21"/>
  <c r="P108" i="21"/>
  <c r="R106" i="21"/>
  <c r="P104" i="21"/>
  <c r="R102" i="21"/>
  <c r="P100" i="21"/>
  <c r="H89" i="21"/>
  <c r="G88" i="21"/>
  <c r="H88" i="21"/>
  <c r="S148" i="21" l="1"/>
  <c r="E13" i="22"/>
  <c r="I13" i="23" s="1"/>
  <c r="M13" i="22"/>
  <c r="R43" i="22"/>
  <c r="B43" i="22"/>
  <c r="J43" i="22"/>
  <c r="D14" i="22"/>
  <c r="K14" i="22"/>
  <c r="S14" i="22"/>
  <c r="F88" i="21"/>
  <c r="I14" i="23"/>
  <c r="H13" i="23"/>
  <c r="J16" i="22"/>
  <c r="B16" i="22"/>
  <c r="C14" i="22"/>
  <c r="B10" i="22"/>
  <c r="C9" i="22"/>
  <c r="U16" i="22"/>
  <c r="B9" i="22"/>
  <c r="U17" i="22"/>
  <c r="T17" i="22"/>
  <c r="M17" i="22"/>
  <c r="C17" i="22"/>
  <c r="R17" i="22"/>
  <c r="B17" i="22"/>
  <c r="L17" i="22"/>
  <c r="D4" i="22"/>
  <c r="D5" i="22" s="1"/>
  <c r="D16" i="22"/>
  <c r="C10" i="22"/>
  <c r="C11" i="22" s="1"/>
  <c r="J17" i="22"/>
  <c r="B4" i="22"/>
  <c r="E17" i="22"/>
  <c r="E14" i="22"/>
  <c r="K16" i="22"/>
  <c r="K17" i="22"/>
  <c r="R16" i="22"/>
  <c r="C4" i="22"/>
  <c r="C5" i="22" s="1"/>
  <c r="C3" i="22"/>
  <c r="S17" i="22"/>
  <c r="S16" i="22"/>
  <c r="D10" i="22"/>
  <c r="D11" i="22" s="1"/>
  <c r="D9" i="22"/>
  <c r="D3" i="22"/>
  <c r="C16" i="22"/>
  <c r="U13" i="22"/>
  <c r="I15" i="23" s="1"/>
  <c r="E16" i="22"/>
  <c r="L13" i="22"/>
  <c r="H14" i="23" s="1"/>
  <c r="B3" i="22"/>
  <c r="L16" i="22"/>
  <c r="D17" i="22"/>
  <c r="M16" i="22"/>
  <c r="T16" i="22"/>
  <c r="U14" i="22"/>
  <c r="T14" i="22"/>
  <c r="M14" i="22"/>
  <c r="L14" i="22"/>
  <c r="E18" i="22" l="1"/>
  <c r="R18" i="22"/>
  <c r="U18" i="22"/>
  <c r="B11" i="22"/>
  <c r="E11" i="22" s="1"/>
  <c r="C43" i="22"/>
  <c r="K43" i="22"/>
  <c r="S43" i="22"/>
  <c r="S18" i="22"/>
  <c r="K18" i="22"/>
  <c r="B5" i="22"/>
  <c r="E5" i="22" s="1"/>
  <c r="F5" i="22" s="1"/>
  <c r="C42" i="22"/>
  <c r="S42" i="22"/>
  <c r="K42" i="22"/>
  <c r="C18" i="22"/>
  <c r="C48" i="22"/>
  <c r="D18" i="22"/>
  <c r="C47" i="22"/>
  <c r="J18" i="22"/>
  <c r="L18" i="22"/>
  <c r="M18" i="22"/>
  <c r="B18" i="22"/>
  <c r="C49" i="22"/>
  <c r="T18" i="22"/>
  <c r="F11" i="22" l="1"/>
  <c r="L43" i="22"/>
  <c r="C19" i="22"/>
  <c r="R19" i="22"/>
  <c r="D19" i="22"/>
  <c r="D13" i="23" s="1"/>
  <c r="K19" i="22"/>
  <c r="C14" i="23" s="1"/>
  <c r="T19" i="22"/>
  <c r="D43" i="22"/>
  <c r="D42" i="22"/>
  <c r="D45" i="22" s="1"/>
  <c r="C45" i="22"/>
  <c r="J19" i="22"/>
  <c r="B19" i="22"/>
  <c r="L42" i="22"/>
  <c r="T43" i="22"/>
  <c r="M19" i="22"/>
  <c r="E14" i="23" s="1"/>
  <c r="S19" i="22"/>
  <c r="C15" i="23" s="1"/>
  <c r="L19" i="22"/>
  <c r="D14" i="23" s="1"/>
  <c r="T42" i="22"/>
  <c r="U19" i="22"/>
  <c r="E15" i="23" s="1"/>
  <c r="D15" i="23"/>
  <c r="C13" i="23"/>
  <c r="E13" i="23"/>
  <c r="R51" i="22" l="1"/>
  <c r="T51" i="22" s="1"/>
  <c r="B13" i="23"/>
  <c r="F19" i="22"/>
  <c r="D51" i="22" s="1"/>
  <c r="B15" i="23"/>
  <c r="V19" i="22"/>
  <c r="F15" i="23" s="1"/>
  <c r="F20" i="23" s="1"/>
  <c r="N19" i="22"/>
  <c r="B14" i="23"/>
  <c r="W19" i="22" l="1"/>
  <c r="G15" i="23" s="1"/>
  <c r="F13" i="23"/>
  <c r="F18" i="23" s="1"/>
  <c r="G19" i="22"/>
  <c r="G13" i="23" s="1"/>
  <c r="F14" i="23"/>
  <c r="F19" i="23" s="1"/>
  <c r="O19" i="22"/>
  <c r="G14" i="23" s="1"/>
</calcChain>
</file>

<file path=xl/sharedStrings.xml><?xml version="1.0" encoding="utf-8"?>
<sst xmlns="http://schemas.openxmlformats.org/spreadsheetml/2006/main" count="258" uniqueCount="133">
  <si>
    <t>413nm</t>
  </si>
  <si>
    <t>A-01</t>
  </si>
  <si>
    <t>A-02</t>
  </si>
  <si>
    <t>A-03</t>
  </si>
  <si>
    <t>A-04</t>
  </si>
  <si>
    <t>A-05</t>
  </si>
  <si>
    <t>A-06</t>
  </si>
  <si>
    <t>B-01</t>
  </si>
  <si>
    <t>B-02</t>
  </si>
  <si>
    <t>B-03</t>
  </si>
  <si>
    <t>B-04</t>
  </si>
  <si>
    <t>B-05</t>
  </si>
  <si>
    <t>B-06</t>
  </si>
  <si>
    <t>C-01</t>
  </si>
  <si>
    <t>C-02</t>
  </si>
  <si>
    <t>C-03</t>
  </si>
  <si>
    <t>C-04</t>
  </si>
  <si>
    <t>C-05</t>
  </si>
  <si>
    <t>C-06</t>
  </si>
  <si>
    <t>D-01</t>
  </si>
  <si>
    <t>D-02</t>
  </si>
  <si>
    <t>D-03</t>
  </si>
  <si>
    <t>D-04</t>
  </si>
  <si>
    <t>D-05</t>
  </si>
  <si>
    <t>D-06</t>
  </si>
  <si>
    <t>Sample 1</t>
  </si>
  <si>
    <t>#4 (×0.2)</t>
  </si>
  <si>
    <t>A</t>
  </si>
  <si>
    <t>B</t>
  </si>
  <si>
    <t>STD</t>
  </si>
  <si>
    <t>#3 (×0.3)</t>
  </si>
  <si>
    <t>#2(×0.6)</t>
  </si>
  <si>
    <t>Sample 2</t>
  </si>
  <si>
    <t>#3(×0.3)</t>
  </si>
  <si>
    <t>(α-Toc solution#2)</t>
  </si>
  <si>
    <t>C</t>
  </si>
  <si>
    <t>Sample 3</t>
  </si>
  <si>
    <t>Sample</t>
  </si>
  <si>
    <t>D</t>
  </si>
  <si>
    <t>Sample 1</t>
    <phoneticPr fontId="2"/>
  </si>
  <si>
    <t>EP</t>
    <phoneticPr fontId="2"/>
  </si>
  <si>
    <t>DPBF</t>
    <phoneticPr fontId="2"/>
  </si>
  <si>
    <t>α-Toc</t>
    <phoneticPr fontId="2"/>
  </si>
  <si>
    <t>測定日</t>
    <rPh sb="0" eb="2">
      <t>ソクテイ</t>
    </rPh>
    <rPh sb="2" eb="3">
      <t>ビ</t>
    </rPh>
    <phoneticPr fontId="2"/>
  </si>
  <si>
    <t>#2</t>
  </si>
  <si>
    <t>#3</t>
  </si>
  <si>
    <t>#4</t>
  </si>
  <si>
    <t>RSD(%)</t>
    <phoneticPr fontId="6"/>
  </si>
  <si>
    <r>
      <rPr>
        <sz val="11"/>
        <color indexed="8"/>
        <rFont val="ＭＳ Ｐゴシック"/>
        <family val="3"/>
        <charset val="128"/>
      </rPr>
      <t>傾き</t>
    </r>
    <rPh sb="0" eb="1">
      <t>カタム</t>
    </rPh>
    <phoneticPr fontId="6"/>
  </si>
  <si>
    <r>
      <rPr>
        <sz val="11"/>
        <color indexed="8"/>
        <rFont val="ＭＳ Ｐゴシック"/>
        <family val="3"/>
        <charset val="128"/>
      </rPr>
      <t>半減期</t>
    </r>
    <rPh sb="0" eb="3">
      <t>ハンゲンキ</t>
    </rPh>
    <phoneticPr fontId="6"/>
  </si>
  <si>
    <t>Blank</t>
    <phoneticPr fontId="6"/>
  </si>
  <si>
    <r>
      <rPr>
        <sz val="11"/>
        <color indexed="8"/>
        <rFont val="ＭＳ Ｐゴシック"/>
        <family val="3"/>
        <charset val="128"/>
      </rPr>
      <t>ウェル</t>
    </r>
    <phoneticPr fontId="6"/>
  </si>
  <si>
    <t>A1</t>
    <phoneticPr fontId="6"/>
  </si>
  <si>
    <t>B6</t>
    <phoneticPr fontId="6"/>
  </si>
  <si>
    <t>C1</t>
    <phoneticPr fontId="6"/>
  </si>
  <si>
    <r>
      <t>R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ＭＳ Ｐゴシック"/>
        <family val="3"/>
        <charset val="128"/>
      </rPr>
      <t>値</t>
    </r>
    <rPh sb="2" eb="3">
      <t>チ</t>
    </rPh>
    <phoneticPr fontId="6"/>
  </si>
  <si>
    <t>a.v.</t>
    <phoneticPr fontId="6"/>
  </si>
  <si>
    <t>RSD(%)</t>
    <phoneticPr fontId="6"/>
  </si>
  <si>
    <t>STD</t>
    <phoneticPr fontId="6"/>
  </si>
  <si>
    <t>A2</t>
    <phoneticPr fontId="6"/>
  </si>
  <si>
    <t>B5</t>
    <phoneticPr fontId="6"/>
  </si>
  <si>
    <t>C2</t>
    <phoneticPr fontId="6"/>
  </si>
  <si>
    <r>
      <rPr>
        <sz val="11"/>
        <color indexed="8"/>
        <rFont val="ＭＳ Ｐゴシック"/>
        <family val="3"/>
        <charset val="128"/>
      </rPr>
      <t>ウェル</t>
    </r>
    <phoneticPr fontId="6"/>
  </si>
  <si>
    <t>A6</t>
    <phoneticPr fontId="6"/>
  </si>
  <si>
    <t>A5</t>
    <phoneticPr fontId="6"/>
  </si>
  <si>
    <t>A4</t>
    <phoneticPr fontId="6"/>
  </si>
  <si>
    <t>A3</t>
    <phoneticPr fontId="6"/>
  </si>
  <si>
    <r>
      <rPr>
        <sz val="11"/>
        <color indexed="8"/>
        <rFont val="ＭＳ Ｐゴシック"/>
        <family val="3"/>
        <charset val="128"/>
      </rPr>
      <t>希釈倍率</t>
    </r>
    <rPh sb="0" eb="2">
      <t>キシャク</t>
    </rPh>
    <rPh sb="2" eb="4">
      <t>バイリツ</t>
    </rPh>
    <phoneticPr fontId="6"/>
  </si>
  <si>
    <r>
      <t>SOAC</t>
    </r>
    <r>
      <rPr>
        <sz val="11"/>
        <color indexed="8"/>
        <rFont val="ＭＳ Ｐゴシック"/>
        <family val="3"/>
        <charset val="128"/>
      </rPr>
      <t>値</t>
    </r>
    <rPh sb="4" eb="5">
      <t>チ</t>
    </rPh>
    <phoneticPr fontId="6"/>
  </si>
  <si>
    <t>B1</t>
    <phoneticPr fontId="6"/>
  </si>
  <si>
    <t>B2</t>
  </si>
  <si>
    <t>B3</t>
  </si>
  <si>
    <t>B4</t>
  </si>
  <si>
    <t>C6</t>
    <phoneticPr fontId="6"/>
  </si>
  <si>
    <t>C5</t>
    <phoneticPr fontId="6"/>
  </si>
  <si>
    <t>C4</t>
    <phoneticPr fontId="6"/>
  </si>
  <si>
    <t>C3</t>
    <phoneticPr fontId="6"/>
  </si>
  <si>
    <t>Sample 1</t>
    <phoneticPr fontId="6"/>
  </si>
  <si>
    <t>Sample 2</t>
    <phoneticPr fontId="6"/>
  </si>
  <si>
    <t>Sample 3</t>
    <phoneticPr fontId="6"/>
  </si>
  <si>
    <t>対数グラフ</t>
    <rPh sb="0" eb="2">
      <t>タイスウ</t>
    </rPh>
    <phoneticPr fontId="6"/>
  </si>
  <si>
    <t>正否判定</t>
    <rPh sb="0" eb="2">
      <t>セイヒ</t>
    </rPh>
    <rPh sb="2" eb="4">
      <t>ハンテイ</t>
    </rPh>
    <phoneticPr fontId="6"/>
  </si>
  <si>
    <t>測定日</t>
    <rPh sb="0" eb="2">
      <t>ソクテイ</t>
    </rPh>
    <rPh sb="2" eb="3">
      <t>ビ</t>
    </rPh>
    <phoneticPr fontId="6"/>
  </si>
  <si>
    <t>サンプル名</t>
    <rPh sb="4" eb="5">
      <t>メイ</t>
    </rPh>
    <phoneticPr fontId="6"/>
  </si>
  <si>
    <t>#1</t>
    <phoneticPr fontId="6"/>
  </si>
  <si>
    <t>実験機関</t>
    <rPh sb="0" eb="2">
      <t>ジッケン</t>
    </rPh>
    <rPh sb="2" eb="4">
      <t>キカン</t>
    </rPh>
    <phoneticPr fontId="2"/>
  </si>
  <si>
    <t>実験者</t>
    <rPh sb="0" eb="2">
      <t>ジッケン</t>
    </rPh>
    <rPh sb="2" eb="3">
      <t>シャ</t>
    </rPh>
    <phoneticPr fontId="2"/>
  </si>
  <si>
    <t>使用機器</t>
    <rPh sb="0" eb="2">
      <t>シヨウ</t>
    </rPh>
    <rPh sb="2" eb="4">
      <t>キキ</t>
    </rPh>
    <phoneticPr fontId="2"/>
  </si>
  <si>
    <t>データ処理シート(ベースライン補正)</t>
    <rPh sb="3" eb="5">
      <t>ショリ</t>
    </rPh>
    <rPh sb="15" eb="17">
      <t>ホセイ</t>
    </rPh>
    <phoneticPr fontId="2"/>
  </si>
  <si>
    <t>＊変更しないこと</t>
    <rPh sb="1" eb="3">
      <t>ヘンコウ</t>
    </rPh>
    <phoneticPr fontId="2"/>
  </si>
  <si>
    <t>データ処理シート(対数値)</t>
    <rPh sb="3" eb="5">
      <t>ショリ</t>
    </rPh>
    <rPh sb="9" eb="12">
      <t>タイスウチ</t>
    </rPh>
    <phoneticPr fontId="2"/>
  </si>
  <si>
    <r>
      <t>K</t>
    </r>
    <r>
      <rPr>
        <vertAlign val="subscript"/>
        <sz val="11"/>
        <color theme="1"/>
        <rFont val="Arial"/>
        <family val="2"/>
      </rPr>
      <t>Q</t>
    </r>
    <phoneticPr fontId="6"/>
  </si>
  <si>
    <t>S1</t>
    <phoneticPr fontId="2"/>
  </si>
  <si>
    <t>S2</t>
    <phoneticPr fontId="2"/>
  </si>
  <si>
    <t>S3</t>
    <phoneticPr fontId="2"/>
  </si>
  <si>
    <t>λmax (nm)</t>
  </si>
  <si>
    <t>ελmax</t>
  </si>
  <si>
    <t>吸光度（Abs）*</t>
  </si>
  <si>
    <r>
      <t>S</t>
    </r>
    <r>
      <rPr>
        <sz val="11"/>
        <color theme="1"/>
        <rFont val="ＭＳ Ｐゴシック"/>
        <family val="3"/>
        <charset val="128"/>
      </rPr>
      <t>解析</t>
    </r>
    <rPh sb="1" eb="3">
      <t>カイセキ</t>
    </rPh>
    <phoneticPr fontId="6"/>
  </si>
  <si>
    <t>Blank</t>
    <phoneticPr fontId="6"/>
  </si>
  <si>
    <t>Conc.</t>
    <phoneticPr fontId="6"/>
  </si>
  <si>
    <t>S</t>
    <phoneticPr fontId="6"/>
  </si>
  <si>
    <r>
      <t>S</t>
    </r>
    <r>
      <rPr>
        <vertAlign val="subscript"/>
        <sz val="11"/>
        <color theme="1"/>
        <rFont val="Arial"/>
        <family val="2"/>
      </rPr>
      <t>blank</t>
    </r>
    <r>
      <rPr>
        <sz val="11"/>
        <color theme="1"/>
        <rFont val="Arial"/>
        <family val="2"/>
      </rPr>
      <t>/S</t>
    </r>
    <r>
      <rPr>
        <vertAlign val="subscript"/>
        <sz val="11"/>
        <color theme="1"/>
        <rFont val="Arial"/>
        <family val="2"/>
      </rPr>
      <t>α</t>
    </r>
    <r>
      <rPr>
        <vertAlign val="subscript"/>
        <sz val="8.8000000000000007"/>
        <color theme="1"/>
        <rFont val="Arial"/>
        <family val="2"/>
      </rPr>
      <t>-Toc</t>
    </r>
    <phoneticPr fontId="6"/>
  </si>
  <si>
    <t>Sample1</t>
    <phoneticPr fontId="6"/>
  </si>
  <si>
    <t>Sample2</t>
    <phoneticPr fontId="6"/>
  </si>
  <si>
    <r>
      <rPr>
        <sz val="11"/>
        <color indexed="8"/>
        <rFont val="メイリオ"/>
        <family val="3"/>
        <charset val="128"/>
      </rPr>
      <t>背景なし</t>
    </r>
  </si>
  <si>
    <r>
      <rPr>
        <sz val="11"/>
        <color indexed="8"/>
        <rFont val="メイリオ"/>
        <family val="3"/>
        <charset val="128"/>
      </rPr>
      <t>･･･ブランク</t>
    </r>
  </si>
  <si>
    <r>
      <rPr>
        <sz val="11"/>
        <color indexed="8"/>
        <rFont val="メイリオ"/>
        <family val="3"/>
        <charset val="128"/>
      </rPr>
      <t>･･･スタンダード</t>
    </r>
  </si>
  <si>
    <t>サンプル名</t>
    <rPh sb="4" eb="5">
      <t>メイ</t>
    </rPh>
    <phoneticPr fontId="2"/>
  </si>
  <si>
    <t>サンプル濃度</t>
    <rPh sb="4" eb="6">
      <t>ノウド</t>
    </rPh>
    <phoneticPr fontId="2"/>
  </si>
  <si>
    <t>重量（mg）</t>
    <rPh sb="0" eb="2">
      <t>ジュウリョウ</t>
    </rPh>
    <phoneticPr fontId="2"/>
  </si>
  <si>
    <t>メスアップ量（mL）</t>
    <rPh sb="5" eb="6">
      <t>リョウ</t>
    </rPh>
    <phoneticPr fontId="2"/>
  </si>
  <si>
    <t>分子量</t>
    <rPh sb="0" eb="3">
      <t>ブンシリョウ</t>
    </rPh>
    <phoneticPr fontId="2"/>
  </si>
  <si>
    <t>プレート配列の設定</t>
    <rPh sb="4" eb="6">
      <t>ハイレツ</t>
    </rPh>
    <rPh sb="7" eb="9">
      <t>セッテイ</t>
    </rPh>
    <phoneticPr fontId="2"/>
  </si>
  <si>
    <t>反応液中濃度（M）</t>
    <rPh sb="0" eb="2">
      <t>ハンノウ</t>
    </rPh>
    <rPh sb="2" eb="3">
      <t>エキ</t>
    </rPh>
    <rPh sb="3" eb="4">
      <t>チュウ</t>
    </rPh>
    <rPh sb="4" eb="6">
      <t>ノウド</t>
    </rPh>
    <phoneticPr fontId="2"/>
  </si>
  <si>
    <r>
      <t>#1(</t>
    </r>
    <r>
      <rPr>
        <sz val="11"/>
        <color indexed="8"/>
        <rFont val="メイリオ"/>
        <family val="3"/>
        <charset val="128"/>
      </rPr>
      <t>原液)</t>
    </r>
  </si>
  <si>
    <r>
      <rPr>
        <sz val="11"/>
        <color indexed="8"/>
        <rFont val="メイリオ"/>
        <family val="3"/>
        <charset val="128"/>
      </rPr>
      <t>･･･サンプル</t>
    </r>
  </si>
  <si>
    <r>
      <rPr>
        <sz val="11"/>
        <color indexed="8"/>
        <rFont val="メイリオ"/>
        <family val="3"/>
        <charset val="128"/>
      </rPr>
      <t>･･･吸光度補正用ウェル</t>
    </r>
  </si>
  <si>
    <r>
      <t>SOAC</t>
    </r>
    <r>
      <rPr>
        <sz val="11"/>
        <color indexed="8"/>
        <rFont val="メイリオ"/>
        <family val="3"/>
        <charset val="128"/>
      </rPr>
      <t>値 (mol α-Toc/mol)</t>
    </r>
    <rPh sb="4" eb="5">
      <t>チ</t>
    </rPh>
    <phoneticPr fontId="6"/>
  </si>
  <si>
    <r>
      <rPr>
        <sz val="11"/>
        <color indexed="8"/>
        <rFont val="メイリオ"/>
        <family val="3"/>
        <charset val="128"/>
      </rPr>
      <t>希釈倍率</t>
    </r>
    <rPh sb="0" eb="2">
      <t>キシャク</t>
    </rPh>
    <rPh sb="2" eb="4">
      <t>バイリツ</t>
    </rPh>
    <phoneticPr fontId="6"/>
  </si>
  <si>
    <t>yy/mm/dd</t>
    <phoneticPr fontId="2"/>
  </si>
  <si>
    <t>xxxx</t>
    <phoneticPr fontId="2"/>
  </si>
  <si>
    <t>sample 1</t>
    <phoneticPr fontId="2"/>
  </si>
  <si>
    <t>sample 2</t>
    <phoneticPr fontId="2"/>
  </si>
  <si>
    <t>sample 3</t>
    <phoneticPr fontId="2"/>
  </si>
  <si>
    <r>
      <t>SOAC</t>
    </r>
    <r>
      <rPr>
        <b/>
        <sz val="11"/>
        <color indexed="8"/>
        <rFont val="メイリオ"/>
        <family val="3"/>
        <charset val="128"/>
      </rPr>
      <t>値　結果シート</t>
    </r>
    <rPh sb="4" eb="5">
      <t>チ</t>
    </rPh>
    <rPh sb="6" eb="8">
      <t>ケッカ</t>
    </rPh>
    <phoneticPr fontId="6"/>
  </si>
  <si>
    <t>STD</t>
    <phoneticPr fontId="6"/>
  </si>
  <si>
    <t>Blank</t>
    <phoneticPr fontId="6"/>
  </si>
  <si>
    <r>
      <t>SOAC</t>
    </r>
    <r>
      <rPr>
        <sz val="11"/>
        <color theme="1"/>
        <rFont val="ＭＳ Ｐゴシック"/>
        <family val="3"/>
        <charset val="128"/>
      </rPr>
      <t>値</t>
    </r>
    <rPh sb="4" eb="5">
      <t>チ</t>
    </rPh>
    <phoneticPr fontId="6"/>
  </si>
  <si>
    <t>比較</t>
    <rPh sb="0" eb="2">
      <t>ヒカク</t>
    </rPh>
    <phoneticPr fontId="6"/>
  </si>
  <si>
    <t>真度確認</t>
    <rPh sb="0" eb="1">
      <t>シン</t>
    </rPh>
    <rPh sb="1" eb="2">
      <t>ド</t>
    </rPh>
    <rPh sb="2" eb="4">
      <t>カクニン</t>
    </rPh>
    <phoneticPr fontId="6"/>
  </si>
  <si>
    <t>一次直線</t>
    <rPh sb="0" eb="2">
      <t>イチジ</t>
    </rPh>
    <rPh sb="2" eb="4">
      <t>チョクセン</t>
    </rPh>
    <phoneticPr fontId="6"/>
  </si>
  <si>
    <r>
      <t>SOAC</t>
    </r>
    <r>
      <rPr>
        <sz val="11"/>
        <color indexed="8"/>
        <rFont val="メイリオ"/>
        <family val="3"/>
        <charset val="128"/>
      </rPr>
      <t>値 (μmol α-Toc/mol)</t>
    </r>
    <rPh sb="4" eb="5">
      <t>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</si>
</sst>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_ "/>
    <numFmt numFmtId="177" formatCode="0.00_ "/>
    <numFmt numFmtId="178" formatCode="0_ "/>
    <numFmt numFmtId="179" formatCode="0.0_ "/>
    <numFmt numFmtId="180" formatCode="0.00_);[Red]\(0.00\)"/>
    <numFmt numFmtId="181" formatCode="0.0_);[Red]\(0.0\)"/>
    <numFmt numFmtId="182" formatCode="0.0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vertAlign val="superscript"/>
      <sz val="11"/>
      <color indexed="8"/>
      <name val="Arial"/>
      <family val="2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sz val="14"/>
      <color theme="1"/>
      <name val="ＭＳ Ｐゴシック"/>
      <family val="3"/>
      <charset val="128"/>
      <scheme val="minor"/>
    </font>
    <font>
      <vertAlign val="subscript"/>
      <sz val="11"/>
      <color theme="1"/>
      <name val="Arial"/>
      <family val="2"/>
    </font>
    <font>
      <vertAlign val="subscript"/>
      <sz val="8.8000000000000007"/>
      <color theme="1"/>
      <name val="Arial"/>
      <family val="2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.5"/>
      <color indexed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Protection="1">
      <alignment vertical="center"/>
    </xf>
    <xf numFmtId="176" fontId="0" fillId="0" borderId="0" xfId="0" applyNumberFormat="1" applyProtection="1">
      <alignment vertical="center"/>
    </xf>
    <xf numFmtId="179" fontId="4" fillId="0" borderId="1" xfId="3" applyNumberFormat="1" applyBorder="1" applyProtection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81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181" fontId="9" fillId="0" borderId="0" xfId="0" applyNumberFormat="1" applyFont="1" applyBorder="1" applyAlignment="1">
      <alignment horizontal="center" vertical="center"/>
    </xf>
    <xf numFmtId="11" fontId="9" fillId="0" borderId="14" xfId="0" applyNumberFormat="1" applyFont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1" fontId="9" fillId="0" borderId="9" xfId="0" applyNumberFormat="1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9" fillId="0" borderId="16" xfId="0" applyFont="1" applyFill="1" applyBorder="1">
      <alignment vertical="center"/>
    </xf>
    <xf numFmtId="11" fontId="9" fillId="0" borderId="1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Fill="1" applyBorder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180" fontId="9" fillId="0" borderId="13" xfId="0" applyNumberFormat="1" applyFont="1" applyFill="1" applyBorder="1" applyAlignment="1">
      <alignment horizontal="center" vertical="center"/>
    </xf>
    <xf numFmtId="11" fontId="9" fillId="0" borderId="0" xfId="0" applyNumberFormat="1" applyFont="1">
      <alignment vertical="center"/>
    </xf>
    <xf numFmtId="0" fontId="9" fillId="10" borderId="0" xfId="0" applyFont="1" applyFill="1">
      <alignment vertical="center"/>
    </xf>
    <xf numFmtId="0" fontId="19" fillId="0" borderId="0" xfId="4" applyFont="1" applyAlignment="1" applyProtection="1">
      <alignment horizontal="left" vertical="center"/>
    </xf>
    <xf numFmtId="0" fontId="20" fillId="0" borderId="0" xfId="4" applyFont="1" applyProtection="1">
      <alignment vertical="center"/>
    </xf>
    <xf numFmtId="0" fontId="21" fillId="0" borderId="0" xfId="0" applyFont="1" applyProtection="1">
      <alignment vertical="center"/>
    </xf>
    <xf numFmtId="0" fontId="22" fillId="0" borderId="0" xfId="4" applyFont="1" applyAlignment="1" applyProtection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0" xfId="0" applyFont="1" applyAlignment="1">
      <alignment horizontal="justify" vertical="center" wrapText="1"/>
    </xf>
    <xf numFmtId="0" fontId="23" fillId="0" borderId="0" xfId="4" applyFont="1" applyProtection="1">
      <alignment vertical="center"/>
    </xf>
    <xf numFmtId="0" fontId="18" fillId="0" borderId="0" xfId="0" applyFont="1" applyProtection="1">
      <alignment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9" xfId="4" applyFont="1" applyBorder="1" applyAlignment="1" applyProtection="1">
      <alignment horizontal="left" vertical="center"/>
    </xf>
    <xf numFmtId="0" fontId="20" fillId="0" borderId="0" xfId="4" applyFont="1" applyAlignment="1" applyProtection="1">
      <alignment horizontal="right" vertical="center"/>
    </xf>
    <xf numFmtId="0" fontId="19" fillId="0" borderId="0" xfId="3" applyFont="1" applyProtection="1">
      <alignment vertical="center"/>
    </xf>
    <xf numFmtId="49" fontId="20" fillId="0" borderId="0" xfId="4" applyNumberFormat="1" applyFont="1" applyProtection="1">
      <alignment vertical="center"/>
    </xf>
    <xf numFmtId="0" fontId="21" fillId="0" borderId="0" xfId="0" applyFont="1" applyBorder="1" applyProtection="1">
      <alignment vertical="center"/>
    </xf>
    <xf numFmtId="0" fontId="20" fillId="0" borderId="7" xfId="3" applyFont="1" applyBorder="1" applyAlignment="1" applyProtection="1">
      <alignment vertical="center"/>
    </xf>
    <xf numFmtId="0" fontId="21" fillId="0" borderId="8" xfId="0" applyFont="1" applyBorder="1" applyProtection="1">
      <alignment vertical="center"/>
    </xf>
    <xf numFmtId="0" fontId="20" fillId="0" borderId="9" xfId="3" applyFont="1" applyBorder="1" applyAlignment="1" applyProtection="1">
      <alignment horizontal="center" vertical="center"/>
    </xf>
    <xf numFmtId="0" fontId="20" fillId="0" borderId="9" xfId="3" applyFont="1" applyFill="1" applyBorder="1" applyAlignment="1" applyProtection="1">
      <alignment horizontal="center" vertical="center" shrinkToFit="1"/>
    </xf>
    <xf numFmtId="0" fontId="20" fillId="0" borderId="0" xfId="4" applyFont="1" applyFill="1" applyBorder="1" applyProtection="1">
      <alignment vertical="center"/>
    </xf>
    <xf numFmtId="11" fontId="20" fillId="0" borderId="0" xfId="4" applyNumberFormat="1" applyFont="1" applyBorder="1" applyAlignment="1" applyProtection="1">
      <alignment horizontal="right" vertical="center"/>
    </xf>
    <xf numFmtId="0" fontId="20" fillId="0" borderId="0" xfId="0" applyFont="1" applyBorder="1" applyProtection="1">
      <alignment vertical="center"/>
    </xf>
    <xf numFmtId="0" fontId="20" fillId="0" borderId="10" xfId="3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180" fontId="20" fillId="0" borderId="0" xfId="3" applyNumberFormat="1" applyFont="1" applyFill="1" applyBorder="1" applyProtection="1">
      <alignment vertical="center"/>
      <protection locked="0"/>
    </xf>
    <xf numFmtId="178" fontId="20" fillId="0" borderId="0" xfId="3" applyNumberFormat="1" applyFont="1" applyFill="1" applyBorder="1" applyProtection="1">
      <alignment vertical="center"/>
      <protection locked="0"/>
    </xf>
    <xf numFmtId="0" fontId="20" fillId="0" borderId="11" xfId="3" applyFont="1" applyBorder="1" applyAlignment="1" applyProtection="1">
      <alignment vertical="center"/>
    </xf>
    <xf numFmtId="0" fontId="21" fillId="0" borderId="12" xfId="0" applyFont="1" applyBorder="1" applyProtection="1">
      <alignment vertical="center"/>
    </xf>
    <xf numFmtId="11" fontId="20" fillId="0" borderId="0" xfId="4" applyNumberFormat="1" applyFont="1" applyFill="1" applyBorder="1" applyAlignment="1" applyProtection="1">
      <alignment horizontal="right" vertical="center"/>
    </xf>
    <xf numFmtId="0" fontId="24" fillId="0" borderId="0" xfId="0" applyFont="1" applyProtection="1">
      <alignment vertical="center"/>
    </xf>
    <xf numFmtId="0" fontId="17" fillId="0" borderId="0" xfId="0" applyFont="1">
      <alignment vertical="center"/>
    </xf>
    <xf numFmtId="0" fontId="17" fillId="0" borderId="0" xfId="0" applyNumberFormat="1" applyFont="1">
      <alignment vertical="center"/>
    </xf>
    <xf numFmtId="0" fontId="25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7" fontId="17" fillId="0" borderId="9" xfId="0" applyNumberFormat="1" applyFont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182" fontId="17" fillId="0" borderId="9" xfId="0" applyNumberFormat="1" applyFont="1" applyBorder="1" applyAlignment="1">
      <alignment horizontal="center" vertical="center"/>
    </xf>
    <xf numFmtId="0" fontId="23" fillId="0" borderId="0" xfId="4" applyFont="1" applyBorder="1" applyAlignment="1" applyProtection="1">
      <alignment horizontal="left" vertical="center"/>
    </xf>
    <xf numFmtId="180" fontId="20" fillId="9" borderId="9" xfId="3" applyNumberFormat="1" applyFont="1" applyFill="1" applyBorder="1" applyAlignment="1" applyProtection="1">
      <alignment horizontal="center" vertical="top"/>
      <protection locked="0"/>
    </xf>
    <xf numFmtId="178" fontId="20" fillId="9" borderId="9" xfId="3" applyNumberFormat="1" applyFont="1" applyFill="1" applyBorder="1" applyAlignment="1" applyProtection="1">
      <alignment horizontal="center" vertical="top"/>
      <protection locked="0"/>
    </xf>
    <xf numFmtId="180" fontId="20" fillId="0" borderId="9" xfId="3" applyNumberFormat="1" applyFont="1" applyBorder="1" applyAlignment="1" applyProtection="1">
      <alignment horizontal="center" vertical="top"/>
    </xf>
    <xf numFmtId="180" fontId="20" fillId="0" borderId="9" xfId="3" applyNumberFormat="1" applyFont="1" applyFill="1" applyBorder="1" applyAlignment="1" applyProtection="1">
      <alignment horizontal="center" vertical="top"/>
    </xf>
    <xf numFmtId="180" fontId="20" fillId="9" borderId="9" xfId="3" applyNumberFormat="1" applyFont="1" applyFill="1" applyBorder="1" applyAlignment="1" applyProtection="1">
      <alignment horizontal="center" vertical="top"/>
    </xf>
    <xf numFmtId="180" fontId="20" fillId="7" borderId="9" xfId="3" applyNumberFormat="1" applyFont="1" applyFill="1" applyBorder="1" applyAlignment="1" applyProtection="1">
      <alignment horizontal="center" vertical="top"/>
    </xf>
    <xf numFmtId="180" fontId="20" fillId="8" borderId="9" xfId="3" applyNumberFormat="1" applyFont="1" applyFill="1" applyBorder="1" applyAlignment="1" applyProtection="1">
      <alignment horizontal="center" vertical="top"/>
    </xf>
    <xf numFmtId="11" fontId="20" fillId="0" borderId="9" xfId="3" applyNumberFormat="1" applyFont="1" applyBorder="1" applyAlignment="1" applyProtection="1">
      <alignment horizontal="center" vertical="top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Protection="1">
      <alignment vertical="center"/>
    </xf>
    <xf numFmtId="0" fontId="17" fillId="0" borderId="0" xfId="0" applyFont="1" applyProtection="1">
      <alignment vertical="center"/>
    </xf>
    <xf numFmtId="0" fontId="11" fillId="0" borderId="0" xfId="0" applyFont="1">
      <alignment vertical="center"/>
    </xf>
    <xf numFmtId="0" fontId="29" fillId="0" borderId="22" xfId="0" applyFont="1" applyBorder="1" applyAlignment="1">
      <alignment horizontal="center" vertical="center" wrapText="1"/>
    </xf>
    <xf numFmtId="0" fontId="20" fillId="0" borderId="10" xfId="3" applyFont="1" applyBorder="1" applyAlignment="1" applyProtection="1">
      <alignment horizontal="left" vertical="center"/>
    </xf>
    <xf numFmtId="0" fontId="20" fillId="0" borderId="21" xfId="3" applyFont="1" applyBorder="1" applyAlignment="1" applyProtection="1">
      <alignment horizontal="left" vertical="center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14" fontId="20" fillId="9" borderId="7" xfId="4" applyNumberFormat="1" applyFont="1" applyFill="1" applyBorder="1" applyAlignment="1" applyProtection="1">
      <alignment horizontal="center" vertical="center"/>
    </xf>
    <xf numFmtId="14" fontId="20" fillId="9" borderId="8" xfId="4" applyNumberFormat="1" applyFont="1" applyFill="1" applyBorder="1" applyAlignment="1" applyProtection="1">
      <alignment horizontal="center" vertical="center"/>
    </xf>
    <xf numFmtId="14" fontId="20" fillId="9" borderId="13" xfId="4" applyNumberFormat="1" applyFont="1" applyFill="1" applyBorder="1" applyAlignment="1" applyProtection="1">
      <alignment horizontal="center" vertical="center"/>
    </xf>
    <xf numFmtId="0" fontId="20" fillId="9" borderId="9" xfId="4" applyFont="1" applyFill="1" applyBorder="1" applyAlignment="1" applyProtection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6" fillId="3" borderId="0" xfId="0" applyFont="1" applyFill="1" applyAlignment="1">
      <alignment horizontal="center" vertical="center"/>
    </xf>
    <xf numFmtId="1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</cellXfs>
  <cellStyles count="5">
    <cellStyle name="標準" xfId="0" builtinId="0"/>
    <cellStyle name="標準 2" xfId="1"/>
    <cellStyle name="標準 3" xfId="2"/>
    <cellStyle name="標準_SOAC解析シート（簡易版）" xfId="3"/>
    <cellStyle name="標準_コピーXl00000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5"/>
          <c:y val="9.0276254600625508E-2"/>
          <c:w val="0.81698492063492067"/>
          <c:h val="0.86971465410077475"/>
        </c:manualLayout>
      </c:layout>
      <c:scatterChart>
        <c:scatterStyle val="smoothMarker"/>
        <c:varyColors val="0"/>
        <c:ser>
          <c:idx val="0"/>
          <c:order val="0"/>
          <c:tx>
            <c:v>Sample 1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'データ処理シート(対数値)'!$G$8:$G$248</c:f>
              <c:numCache>
                <c:formatCode>0.000_ </c:formatCode>
                <c:ptCount val="241"/>
                <c:pt idx="0">
                  <c:v>-0.18632957819149337</c:v>
                </c:pt>
                <c:pt idx="1">
                  <c:v>-0.18753512384684212</c:v>
                </c:pt>
                <c:pt idx="2">
                  <c:v>-0.18392283816092836</c:v>
                </c:pt>
                <c:pt idx="3">
                  <c:v>-0.18272163681529413</c:v>
                </c:pt>
                <c:pt idx="4">
                  <c:v>-0.18152187662339048</c:v>
                </c:pt>
                <c:pt idx="5">
                  <c:v>-0.18392283816092836</c:v>
                </c:pt>
                <c:pt idx="6">
                  <c:v>-0.18272163681529441</c:v>
                </c:pt>
                <c:pt idx="7">
                  <c:v>-0.18753512384684212</c:v>
                </c:pt>
                <c:pt idx="8">
                  <c:v>-0.18512548412668864</c:v>
                </c:pt>
                <c:pt idx="9">
                  <c:v>-0.18512548412668864</c:v>
                </c:pt>
                <c:pt idx="10">
                  <c:v>-0.18753512384684187</c:v>
                </c:pt>
                <c:pt idx="11">
                  <c:v>-0.18632957819149337</c:v>
                </c:pt>
                <c:pt idx="12">
                  <c:v>-0.18753512384684212</c:v>
                </c:pt>
                <c:pt idx="13">
                  <c:v>-0.19237189264745613</c:v>
                </c:pt>
                <c:pt idx="14">
                  <c:v>-0.1911605054611589</c:v>
                </c:pt>
                <c:pt idx="15">
                  <c:v>-0.1899505839584458</c:v>
                </c:pt>
                <c:pt idx="16">
                  <c:v>-0.19358474907266526</c:v>
                </c:pt>
                <c:pt idx="17">
                  <c:v>-0.19358474907266526</c:v>
                </c:pt>
                <c:pt idx="18">
                  <c:v>-0.19601488392595706</c:v>
                </c:pt>
                <c:pt idx="19">
                  <c:v>-0.19601488392595706</c:v>
                </c:pt>
                <c:pt idx="20">
                  <c:v>-0.19601488392595706</c:v>
                </c:pt>
                <c:pt idx="21">
                  <c:v>-0.20211618412213395</c:v>
                </c:pt>
                <c:pt idx="22">
                  <c:v>-0.19845093872383818</c:v>
                </c:pt>
                <c:pt idx="23">
                  <c:v>-0.19967119512906742</c:v>
                </c:pt>
                <c:pt idx="24">
                  <c:v>-0.20089294237938993</c:v>
                </c:pt>
                <c:pt idx="25">
                  <c:v>-0.20089294237938993</c:v>
                </c:pt>
                <c:pt idx="26">
                  <c:v>-0.1996711951290677</c:v>
                </c:pt>
                <c:pt idx="27">
                  <c:v>-0.2045671657412744</c:v>
                </c:pt>
                <c:pt idx="28">
                  <c:v>-0.20334092401802997</c:v>
                </c:pt>
                <c:pt idx="29">
                  <c:v>-0.20211618412213395</c:v>
                </c:pt>
                <c:pt idx="30">
                  <c:v>-0.20579491297959668</c:v>
                </c:pt>
                <c:pt idx="31">
                  <c:v>-0.20456716574127415</c:v>
                </c:pt>
                <c:pt idx="32">
                  <c:v>-0.20948722486672419</c:v>
                </c:pt>
                <c:pt idx="33">
                  <c:v>-0.20702416943432653</c:v>
                </c:pt>
                <c:pt idx="34">
                  <c:v>-0.20579491297959668</c:v>
                </c:pt>
                <c:pt idx="35">
                  <c:v>-0.20948722486672419</c:v>
                </c:pt>
                <c:pt idx="36">
                  <c:v>-0.20948722486672419</c:v>
                </c:pt>
                <c:pt idx="37">
                  <c:v>-0.20825493882045903</c:v>
                </c:pt>
                <c:pt idx="38">
                  <c:v>-0.21443161071218833</c:v>
                </c:pt>
                <c:pt idx="39">
                  <c:v>-0.21195636192364517</c:v>
                </c:pt>
                <c:pt idx="40">
                  <c:v>-0.21072103131565253</c:v>
                </c:pt>
                <c:pt idx="41">
                  <c:v>-0.21691300156357349</c:v>
                </c:pt>
                <c:pt idx="42">
                  <c:v>-0.21443161071218833</c:v>
                </c:pt>
                <c:pt idx="43">
                  <c:v>-0.21815600980317063</c:v>
                </c:pt>
                <c:pt idx="44">
                  <c:v>-0.21691300156357377</c:v>
                </c:pt>
                <c:pt idx="45">
                  <c:v>-0.21567153647550871</c:v>
                </c:pt>
                <c:pt idx="46">
                  <c:v>-0.21940056503537519</c:v>
                </c:pt>
                <c:pt idx="47">
                  <c:v>-0.21940056503537547</c:v>
                </c:pt>
                <c:pt idx="48">
                  <c:v>-0.21815600980317063</c:v>
                </c:pt>
                <c:pt idx="49">
                  <c:v>-0.22189433191377791</c:v>
                </c:pt>
                <c:pt idx="50">
                  <c:v>-0.22189433191377764</c:v>
                </c:pt>
                <c:pt idx="51">
                  <c:v>-0.21940056503537519</c:v>
                </c:pt>
                <c:pt idx="52">
                  <c:v>-0.22564668153232822</c:v>
                </c:pt>
                <c:pt idx="53">
                  <c:v>-0.22439433321586247</c:v>
                </c:pt>
                <c:pt idx="54">
                  <c:v>-0.22941316432780495</c:v>
                </c:pt>
                <c:pt idx="55">
                  <c:v>-0.22690060019192182</c:v>
                </c:pt>
                <c:pt idx="56">
                  <c:v>-0.2269006001919221</c:v>
                </c:pt>
                <c:pt idx="57">
                  <c:v>-0.23193205734728889</c:v>
                </c:pt>
                <c:pt idx="58">
                  <c:v>-0.22815609313775398</c:v>
                </c:pt>
                <c:pt idx="59">
                  <c:v>-0.22815609313775398</c:v>
                </c:pt>
                <c:pt idx="60">
                  <c:v>-0.23193205734728889</c:v>
                </c:pt>
                <c:pt idx="61">
                  <c:v>-0.23193205734728889</c:v>
                </c:pt>
                <c:pt idx="62">
                  <c:v>-0.23067181773500128</c:v>
                </c:pt>
                <c:pt idx="63">
                  <c:v>-0.23572233352106983</c:v>
                </c:pt>
                <c:pt idx="64">
                  <c:v>-0.23572233352106983</c:v>
                </c:pt>
                <c:pt idx="65">
                  <c:v>-0.23825718912425789</c:v>
                </c:pt>
                <c:pt idx="66">
                  <c:v>-0.24079848655293046</c:v>
                </c:pt>
                <c:pt idx="67">
                  <c:v>-0.23952703056473365</c:v>
                </c:pt>
                <c:pt idx="68">
                  <c:v>-0.24207156119972872</c:v>
                </c:pt>
                <c:pt idx="69">
                  <c:v>-0.24079848655293046</c:v>
                </c:pt>
                <c:pt idx="70">
                  <c:v>-0.24207156119972872</c:v>
                </c:pt>
                <c:pt idx="71">
                  <c:v>-0.24334625863172918</c:v>
                </c:pt>
                <c:pt idx="72">
                  <c:v>-0.24334625863172918</c:v>
                </c:pt>
                <c:pt idx="73">
                  <c:v>-0.24207156119972872</c:v>
                </c:pt>
                <c:pt idx="74">
                  <c:v>-0.24718012914245119</c:v>
                </c:pt>
                <c:pt idx="75">
                  <c:v>-0.24718012914245091</c:v>
                </c:pt>
                <c:pt idx="76">
                  <c:v>-0.25102875480374542</c:v>
                </c:pt>
                <c:pt idx="77">
                  <c:v>-0.2497442331113886</c:v>
                </c:pt>
                <c:pt idx="78">
                  <c:v>-0.24974423311138891</c:v>
                </c:pt>
                <c:pt idx="79">
                  <c:v>-0.25489224962879015</c:v>
                </c:pt>
                <c:pt idx="80">
                  <c:v>-0.25360275879891825</c:v>
                </c:pt>
                <c:pt idx="81">
                  <c:v>-0.25231492861448945</c:v>
                </c:pt>
                <c:pt idx="82">
                  <c:v>-0.25618340539240991</c:v>
                </c:pt>
                <c:pt idx="83">
                  <c:v>-0.25618340539240991</c:v>
                </c:pt>
                <c:pt idx="84">
                  <c:v>-0.25489224962878987</c:v>
                </c:pt>
                <c:pt idx="85">
                  <c:v>-0.26006690541880739</c:v>
                </c:pt>
                <c:pt idx="86">
                  <c:v>-0.26006690541880739</c:v>
                </c:pt>
                <c:pt idx="87">
                  <c:v>-0.25877072895736086</c:v>
                </c:pt>
                <c:pt idx="88">
                  <c:v>-0.26266430947649322</c:v>
                </c:pt>
                <c:pt idx="89">
                  <c:v>-0.26136476413440751</c:v>
                </c:pt>
                <c:pt idx="90">
                  <c:v>-0.26918748981561652</c:v>
                </c:pt>
                <c:pt idx="91">
                  <c:v>-0.26657310924154576</c:v>
                </c:pt>
                <c:pt idx="92">
                  <c:v>-0.26787944515560136</c:v>
                </c:pt>
                <c:pt idx="93">
                  <c:v>-0.27312192112045108</c:v>
                </c:pt>
                <c:pt idx="94">
                  <c:v>-0.27049724769768019</c:v>
                </c:pt>
                <c:pt idx="95">
                  <c:v>-0.27180872329549077</c:v>
                </c:pt>
                <c:pt idx="96">
                  <c:v>-0.2744368457017603</c:v>
                </c:pt>
                <c:pt idx="97">
                  <c:v>-0.2744368457017603</c:v>
                </c:pt>
                <c:pt idx="98">
                  <c:v>-0.2744368457017603</c:v>
                </c:pt>
                <c:pt idx="99">
                  <c:v>-0.27839202554468839</c:v>
                </c:pt>
                <c:pt idx="100">
                  <c:v>-0.27839202554468839</c:v>
                </c:pt>
                <c:pt idx="101">
                  <c:v>-0.28236291097418098</c:v>
                </c:pt>
                <c:pt idx="102">
                  <c:v>-0.28369005118224361</c:v>
                </c:pt>
                <c:pt idx="103">
                  <c:v>-0.28236291097418098</c:v>
                </c:pt>
                <c:pt idx="104">
                  <c:v>-0.28634962721800244</c:v>
                </c:pt>
                <c:pt idx="105">
                  <c:v>-0.2876820724517809</c:v>
                </c:pt>
                <c:pt idx="106">
                  <c:v>-0.2876820724517809</c:v>
                </c:pt>
                <c:pt idx="107">
                  <c:v>-0.29169009384931988</c:v>
                </c:pt>
                <c:pt idx="108">
                  <c:v>-0.2903523010076598</c:v>
                </c:pt>
                <c:pt idx="109">
                  <c:v>-0.2903523010076598</c:v>
                </c:pt>
                <c:pt idx="110">
                  <c:v>-0.29571424414904518</c:v>
                </c:pt>
                <c:pt idx="111">
                  <c:v>-0.29302967877837621</c:v>
                </c:pt>
                <c:pt idx="112">
                  <c:v>-0.29840603581475661</c:v>
                </c:pt>
                <c:pt idx="113">
                  <c:v>-0.29840603581475661</c:v>
                </c:pt>
                <c:pt idx="114">
                  <c:v>-0.29840603581475661</c:v>
                </c:pt>
                <c:pt idx="115">
                  <c:v>-0.30245735803393514</c:v>
                </c:pt>
                <c:pt idx="116">
                  <c:v>-0.30110509278392161</c:v>
                </c:pt>
                <c:pt idx="117">
                  <c:v>-0.30381145438166457</c:v>
                </c:pt>
                <c:pt idx="118">
                  <c:v>-0.30516738679280059</c:v>
                </c:pt>
                <c:pt idx="119">
                  <c:v>-0.30652516025326082</c:v>
                </c:pt>
                <c:pt idx="120">
                  <c:v>-0.30788477976930023</c:v>
                </c:pt>
                <c:pt idx="121">
                  <c:v>-0.30924625036762149</c:v>
                </c:pt>
                <c:pt idx="122">
                  <c:v>-0.30924625036762149</c:v>
                </c:pt>
                <c:pt idx="123">
                  <c:v>-0.31334181923235843</c:v>
                </c:pt>
                <c:pt idx="124">
                  <c:v>-0.3119747650208255</c:v>
                </c:pt>
                <c:pt idx="125">
                  <c:v>-0.31334181923235871</c:v>
                </c:pt>
                <c:pt idx="126">
                  <c:v>-0.3174542307854511</c:v>
                </c:pt>
                <c:pt idx="127">
                  <c:v>-0.3174542307854511</c:v>
                </c:pt>
                <c:pt idx="128">
                  <c:v>-0.31608154697347907</c:v>
                </c:pt>
                <c:pt idx="129">
                  <c:v>-0.31882880144861758</c:v>
                </c:pt>
                <c:pt idx="130">
                  <c:v>-0.32020526415734102</c:v>
                </c:pt>
                <c:pt idx="131">
                  <c:v>-0.32158362412746244</c:v>
                </c:pt>
                <c:pt idx="132">
                  <c:v>-0.32434605682337253</c:v>
                </c:pt>
                <c:pt idx="133">
                  <c:v>-0.32434605682337225</c:v>
                </c:pt>
                <c:pt idx="134">
                  <c:v>-0.32573014008931084</c:v>
                </c:pt>
                <c:pt idx="135">
                  <c:v>-0.3285040669720361</c:v>
                </c:pt>
                <c:pt idx="136">
                  <c:v>-0.3285040669720361</c:v>
                </c:pt>
                <c:pt idx="137">
                  <c:v>-0.33267943838251657</c:v>
                </c:pt>
                <c:pt idx="138">
                  <c:v>-0.33267943838251657</c:v>
                </c:pt>
                <c:pt idx="139">
                  <c:v>-0.33128570993391293</c:v>
                </c:pt>
                <c:pt idx="140">
                  <c:v>-0.33827385856784098</c:v>
                </c:pt>
                <c:pt idx="141">
                  <c:v>-0.33687231664255274</c:v>
                </c:pt>
                <c:pt idx="142">
                  <c:v>-0.33687231664255274</c:v>
                </c:pt>
                <c:pt idx="143">
                  <c:v>-0.34249030894677601</c:v>
                </c:pt>
                <c:pt idx="144">
                  <c:v>-0.33967736757016131</c:v>
                </c:pt>
                <c:pt idx="145">
                  <c:v>-0.33967736757016131</c:v>
                </c:pt>
                <c:pt idx="146">
                  <c:v>-0.34389975245000975</c:v>
                </c:pt>
                <c:pt idx="147">
                  <c:v>-0.34389975245000975</c:v>
                </c:pt>
                <c:pt idx="148">
                  <c:v>-0.34814004148889505</c:v>
                </c:pt>
                <c:pt idx="149">
                  <c:v>-0.35097692282409437</c:v>
                </c:pt>
                <c:pt idx="150">
                  <c:v>-0.34955747616986832</c:v>
                </c:pt>
                <c:pt idx="151">
                  <c:v>-0.35097692282409437</c:v>
                </c:pt>
                <c:pt idx="152">
                  <c:v>-0.35097692282409471</c:v>
                </c:pt>
                <c:pt idx="153">
                  <c:v>-0.35097692282409437</c:v>
                </c:pt>
                <c:pt idx="154">
                  <c:v>-0.35382187495632567</c:v>
                </c:pt>
                <c:pt idx="155">
                  <c:v>-0.35524739194754684</c:v>
                </c:pt>
                <c:pt idx="156">
                  <c:v>-0.35524739194754684</c:v>
                </c:pt>
                <c:pt idx="157">
                  <c:v>-0.35810453674832671</c:v>
                </c:pt>
                <c:pt idx="158">
                  <c:v>-0.3595361762197643</c:v>
                </c:pt>
                <c:pt idx="159">
                  <c:v>-0.36240561864771714</c:v>
                </c:pt>
                <c:pt idx="160">
                  <c:v>-0.36240561864771714</c:v>
                </c:pt>
                <c:pt idx="161">
                  <c:v>-0.36528331847533263</c:v>
                </c:pt>
                <c:pt idx="162">
                  <c:v>-0.36672527979223374</c:v>
                </c:pt>
                <c:pt idx="163">
                  <c:v>-0.36672527979223374</c:v>
                </c:pt>
                <c:pt idx="164">
                  <c:v>-0.36816932336446756</c:v>
                </c:pt>
                <c:pt idx="165">
                  <c:v>-0.37106368139083173</c:v>
                </c:pt>
                <c:pt idx="166">
                  <c:v>-0.37106368139083207</c:v>
                </c:pt>
                <c:pt idx="167">
                  <c:v>-0.37106368139083173</c:v>
                </c:pt>
                <c:pt idx="168">
                  <c:v>-0.37396644104879317</c:v>
                </c:pt>
                <c:pt idx="169">
                  <c:v>-0.37251400796847839</c:v>
                </c:pt>
                <c:pt idx="170">
                  <c:v>-0.37833644071991168</c:v>
                </c:pt>
                <c:pt idx="171">
                  <c:v>-0.37979736135958669</c:v>
                </c:pt>
                <c:pt idx="172">
                  <c:v>-0.37687765125625161</c:v>
                </c:pt>
                <c:pt idx="173">
                  <c:v>-0.38126041941134692</c:v>
                </c:pt>
                <c:pt idx="174">
                  <c:v>-0.37979736135958636</c:v>
                </c:pt>
                <c:pt idx="175">
                  <c:v>-0.38126041941134692</c:v>
                </c:pt>
                <c:pt idx="176">
                  <c:v>-0.3841929728326246</c:v>
                </c:pt>
                <c:pt idx="177">
                  <c:v>-0.3841929728326246</c:v>
                </c:pt>
                <c:pt idx="178">
                  <c:v>-0.3827256211386747</c:v>
                </c:pt>
                <c:pt idx="179">
                  <c:v>-0.38713415142344088</c:v>
                </c:pt>
                <c:pt idx="180">
                  <c:v>-0.38566248081198445</c:v>
                </c:pt>
                <c:pt idx="181">
                  <c:v>-0.39008400606986199</c:v>
                </c:pt>
                <c:pt idx="182">
                  <c:v>-0.39008400606986199</c:v>
                </c:pt>
                <c:pt idx="183">
                  <c:v>-0.38860799104174126</c:v>
                </c:pt>
                <c:pt idx="184">
                  <c:v>-0.39452516806982979</c:v>
                </c:pt>
                <c:pt idx="185">
                  <c:v>-0.39304258810960718</c:v>
                </c:pt>
                <c:pt idx="186">
                  <c:v>-0.39156220293917304</c:v>
                </c:pt>
                <c:pt idx="187">
                  <c:v>-0.39749693845898759</c:v>
                </c:pt>
                <c:pt idx="188">
                  <c:v>-0.39452516806983012</c:v>
                </c:pt>
                <c:pt idx="189">
                  <c:v>-0.39600994933740918</c:v>
                </c:pt>
                <c:pt idx="190">
                  <c:v>-0.40047756659712541</c:v>
                </c:pt>
                <c:pt idx="191">
                  <c:v>-0.39898614201045518</c:v>
                </c:pt>
                <c:pt idx="192">
                  <c:v>-0.39898614201045518</c:v>
                </c:pt>
                <c:pt idx="193">
                  <c:v>-0.40346710544549141</c:v>
                </c:pt>
                <c:pt idx="194">
                  <c:v>-0.40346710544549141</c:v>
                </c:pt>
                <c:pt idx="195">
                  <c:v>-0.40646560844174801</c:v>
                </c:pt>
                <c:pt idx="196">
                  <c:v>-0.40646560844174801</c:v>
                </c:pt>
                <c:pt idx="197">
                  <c:v>-0.40646560844174801</c:v>
                </c:pt>
                <c:pt idx="198">
                  <c:v>-0.4094731295057033</c:v>
                </c:pt>
                <c:pt idx="199">
                  <c:v>-0.41098028879627452</c:v>
                </c:pt>
                <c:pt idx="200">
                  <c:v>-0.4124897230451286</c:v>
                </c:pt>
                <c:pt idx="201">
                  <c:v>-0.41551544396166595</c:v>
                </c:pt>
                <c:pt idx="202">
                  <c:v>-0.41400143913045073</c:v>
                </c:pt>
                <c:pt idx="203">
                  <c:v>-0.41400143913045073</c:v>
                </c:pt>
                <c:pt idx="204">
                  <c:v>-0.41703174447962976</c:v>
                </c:pt>
                <c:pt idx="205">
                  <c:v>-0.41855034765681998</c:v>
                </c:pt>
                <c:pt idx="206">
                  <c:v>-0.42007126049752652</c:v>
                </c:pt>
                <c:pt idx="207">
                  <c:v>-0.41855034765681998</c:v>
                </c:pt>
                <c:pt idx="208">
                  <c:v>-0.42159449003804816</c:v>
                </c:pt>
                <c:pt idx="209">
                  <c:v>-0.42464792752493846</c:v>
                </c:pt>
                <c:pt idx="210">
                  <c:v>-0.42464792752493846</c:v>
                </c:pt>
                <c:pt idx="211">
                  <c:v>-0.42312004334688508</c:v>
                </c:pt>
                <c:pt idx="212">
                  <c:v>-0.42771071705548425</c:v>
                </c:pt>
                <c:pt idx="213">
                  <c:v>-0.42617814970570594</c:v>
                </c:pt>
                <c:pt idx="214">
                  <c:v>-0.42617814970570594</c:v>
                </c:pt>
                <c:pt idx="215">
                  <c:v>-0.43078291609245439</c:v>
                </c:pt>
                <c:pt idx="216">
                  <c:v>-0.42924563677356775</c:v>
                </c:pt>
                <c:pt idx="217">
                  <c:v>-0.43232256227804705</c:v>
                </c:pt>
                <c:pt idx="218">
                  <c:v>-0.43232256227804705</c:v>
                </c:pt>
                <c:pt idx="219">
                  <c:v>-0.43232256227804705</c:v>
                </c:pt>
                <c:pt idx="220">
                  <c:v>-0.43540898448123644</c:v>
                </c:pt>
                <c:pt idx="221">
                  <c:v>-0.43540898448123644</c:v>
                </c:pt>
                <c:pt idx="222">
                  <c:v>-0.43695577519953532</c:v>
                </c:pt>
                <c:pt idx="223">
                  <c:v>-0.43850496218636453</c:v>
                </c:pt>
                <c:pt idx="224">
                  <c:v>-0.43850496218636453</c:v>
                </c:pt>
                <c:pt idx="225">
                  <c:v>-0.43695577519953532</c:v>
                </c:pt>
                <c:pt idx="226">
                  <c:v>-0.44005655287778356</c:v>
                </c:pt>
                <c:pt idx="227">
                  <c:v>-0.44005655287778322</c:v>
                </c:pt>
                <c:pt idx="228">
                  <c:v>-0.44316697529217569</c:v>
                </c:pt>
                <c:pt idx="229">
                  <c:v>-0.44316697529217569</c:v>
                </c:pt>
                <c:pt idx="230">
                  <c:v>-0.44161055474451766</c:v>
                </c:pt>
                <c:pt idx="231">
                  <c:v>-0.44628710262841931</c:v>
                </c:pt>
                <c:pt idx="232">
                  <c:v>-0.44472582206146699</c:v>
                </c:pt>
                <c:pt idx="233">
                  <c:v>-0.44472582206146699</c:v>
                </c:pt>
                <c:pt idx="234">
                  <c:v>-0.44941699563734733</c:v>
                </c:pt>
                <c:pt idx="235">
                  <c:v>-0.44785082460460224</c:v>
                </c:pt>
                <c:pt idx="236">
                  <c:v>-0.44941699563734733</c:v>
                </c:pt>
                <c:pt idx="237">
                  <c:v>-0.45255671564201505</c:v>
                </c:pt>
                <c:pt idx="238">
                  <c:v>-0.45413028008944539</c:v>
                </c:pt>
                <c:pt idx="239">
                  <c:v>-0.45570632454491095</c:v>
                </c:pt>
                <c:pt idx="240">
                  <c:v>-0.45570632454491095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91-467C-9909-4850460A8992}"/>
            </c:ext>
          </c:extLst>
        </c:ser>
        <c:ser>
          <c:idx val="1"/>
          <c:order val="1"/>
          <c:tx>
            <c:v>Sample 1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'データ処理シート(対数値)'!$F$8:$F$248</c:f>
              <c:numCache>
                <c:formatCode>0.000_ </c:formatCode>
                <c:ptCount val="241"/>
                <c:pt idx="0">
                  <c:v>-0.22289358255900238</c:v>
                </c:pt>
                <c:pt idx="1">
                  <c:v>-0.22439433321586219</c:v>
                </c:pt>
                <c:pt idx="2">
                  <c:v>-0.22639884403488242</c:v>
                </c:pt>
                <c:pt idx="3">
                  <c:v>-0.22264367627255857</c:v>
                </c:pt>
                <c:pt idx="4">
                  <c:v>-0.22214405098112627</c:v>
                </c:pt>
                <c:pt idx="5">
                  <c:v>-0.22439433321586247</c:v>
                </c:pt>
                <c:pt idx="6">
                  <c:v>-0.22464467744047695</c:v>
                </c:pt>
                <c:pt idx="7">
                  <c:v>-0.22765370679209582</c:v>
                </c:pt>
                <c:pt idx="8">
                  <c:v>-0.22715157271174835</c:v>
                </c:pt>
                <c:pt idx="9">
                  <c:v>-0.22589733951083071</c:v>
                </c:pt>
                <c:pt idx="10">
                  <c:v>-0.22966476830447505</c:v>
                </c:pt>
                <c:pt idx="11">
                  <c:v>-0.22966476830447505</c:v>
                </c:pt>
                <c:pt idx="12">
                  <c:v>-0.22916162363977288</c:v>
                </c:pt>
                <c:pt idx="13">
                  <c:v>-0.23294139379432077</c:v>
                </c:pt>
                <c:pt idx="14">
                  <c:v>-0.23167988233649625</c:v>
                </c:pt>
                <c:pt idx="15">
                  <c:v>-0.23420449867363483</c:v>
                </c:pt>
                <c:pt idx="16">
                  <c:v>-0.23749605753861028</c:v>
                </c:pt>
                <c:pt idx="17">
                  <c:v>-0.23749605753861028</c:v>
                </c:pt>
                <c:pt idx="18">
                  <c:v>-0.23749605753861028</c:v>
                </c:pt>
                <c:pt idx="19">
                  <c:v>-0.24207156119972845</c:v>
                </c:pt>
                <c:pt idx="20">
                  <c:v>-0.24207156119972845</c:v>
                </c:pt>
                <c:pt idx="21">
                  <c:v>-0.24666809636116685</c:v>
                </c:pt>
                <c:pt idx="22">
                  <c:v>-0.24718012914245091</c:v>
                </c:pt>
                <c:pt idx="23">
                  <c:v>-0.24411185775040614</c:v>
                </c:pt>
                <c:pt idx="24">
                  <c:v>-0.25051474811034163</c:v>
                </c:pt>
                <c:pt idx="25">
                  <c:v>-0.25000100548409249</c:v>
                </c:pt>
                <c:pt idx="26">
                  <c:v>-0.24871780243364003</c:v>
                </c:pt>
                <c:pt idx="27">
                  <c:v>-0.25386052397627018</c:v>
                </c:pt>
                <c:pt idx="28">
                  <c:v>-0.25334506004733109</c:v>
                </c:pt>
                <c:pt idx="29">
                  <c:v>-0.25334506004733109</c:v>
                </c:pt>
                <c:pt idx="30">
                  <c:v>-0.2559250408385893</c:v>
                </c:pt>
                <c:pt idx="31">
                  <c:v>-0.2559250408385893</c:v>
                </c:pt>
                <c:pt idx="32">
                  <c:v>-0.26058584679007973</c:v>
                </c:pt>
                <c:pt idx="33">
                  <c:v>-0.25928899795056309</c:v>
                </c:pt>
                <c:pt idx="34">
                  <c:v>-0.25928899795056309</c:v>
                </c:pt>
                <c:pt idx="35">
                  <c:v>-0.26318460085139339</c:v>
                </c:pt>
                <c:pt idx="36">
                  <c:v>-0.26318460085139339</c:v>
                </c:pt>
                <c:pt idx="37">
                  <c:v>-0.26266430947649322</c:v>
                </c:pt>
                <c:pt idx="38">
                  <c:v>-0.26605105232548631</c:v>
                </c:pt>
                <c:pt idx="39">
                  <c:v>-0.26526847761488098</c:v>
                </c:pt>
                <c:pt idx="40">
                  <c:v>-0.26526847761488098</c:v>
                </c:pt>
                <c:pt idx="41">
                  <c:v>-0.26918748981561652</c:v>
                </c:pt>
                <c:pt idx="42">
                  <c:v>-0.2686640666160191</c:v>
                </c:pt>
                <c:pt idx="43">
                  <c:v>-0.27259643503373998</c:v>
                </c:pt>
                <c:pt idx="44">
                  <c:v>-0.27391066836786299</c:v>
                </c:pt>
                <c:pt idx="45">
                  <c:v>-0.27312192112045136</c:v>
                </c:pt>
                <c:pt idx="46">
                  <c:v>-0.2770718933397654</c:v>
                </c:pt>
                <c:pt idx="47">
                  <c:v>-0.27654432804132506</c:v>
                </c:pt>
                <c:pt idx="48">
                  <c:v>-0.27575350158650724</c:v>
                </c:pt>
                <c:pt idx="49">
                  <c:v>-0.28050786870378047</c:v>
                </c:pt>
                <c:pt idx="50">
                  <c:v>-0.28103752973311247</c:v>
                </c:pt>
                <c:pt idx="51">
                  <c:v>-0.27971390280260405</c:v>
                </c:pt>
                <c:pt idx="52">
                  <c:v>-0.28448718155526176</c:v>
                </c:pt>
                <c:pt idx="53">
                  <c:v>-0.28448718155526176</c:v>
                </c:pt>
                <c:pt idx="54">
                  <c:v>-0.2903523010076598</c:v>
                </c:pt>
                <c:pt idx="55">
                  <c:v>-0.28901629546491775</c:v>
                </c:pt>
                <c:pt idx="56">
                  <c:v>-0.28981768458220258</c:v>
                </c:pt>
                <c:pt idx="57">
                  <c:v>-0.29437106060257767</c:v>
                </c:pt>
                <c:pt idx="58">
                  <c:v>-0.29302967877837621</c:v>
                </c:pt>
                <c:pt idx="59">
                  <c:v>-0.29222571250165352</c:v>
                </c:pt>
                <c:pt idx="60">
                  <c:v>-0.29840603581475661</c:v>
                </c:pt>
                <c:pt idx="61">
                  <c:v>-0.29975465368605031</c:v>
                </c:pt>
                <c:pt idx="62">
                  <c:v>-0.29840603581475661</c:v>
                </c:pt>
                <c:pt idx="63">
                  <c:v>-0.30381145438166457</c:v>
                </c:pt>
                <c:pt idx="64">
                  <c:v>-0.30435360673975309</c:v>
                </c:pt>
                <c:pt idx="65">
                  <c:v>-0.30924625036762149</c:v>
                </c:pt>
                <c:pt idx="66">
                  <c:v>-0.30924625036762149</c:v>
                </c:pt>
                <c:pt idx="67">
                  <c:v>-0.30924625036762149</c:v>
                </c:pt>
                <c:pt idx="68">
                  <c:v>-0.3138891646209549</c:v>
                </c:pt>
                <c:pt idx="69">
                  <c:v>-0.3138891646209549</c:v>
                </c:pt>
                <c:pt idx="70">
                  <c:v>-0.31252136246542656</c:v>
                </c:pt>
                <c:pt idx="71">
                  <c:v>-0.31800383233816998</c:v>
                </c:pt>
                <c:pt idx="72">
                  <c:v>-0.31800383233816998</c:v>
                </c:pt>
                <c:pt idx="73">
                  <c:v>-0.31800383233816998</c:v>
                </c:pt>
                <c:pt idx="74">
                  <c:v>-0.32351652546099713</c:v>
                </c:pt>
                <c:pt idx="75">
                  <c:v>-0.32434605682337253</c:v>
                </c:pt>
                <c:pt idx="76">
                  <c:v>-0.32767108066814415</c:v>
                </c:pt>
                <c:pt idx="77">
                  <c:v>-0.32822632776736227</c:v>
                </c:pt>
                <c:pt idx="78">
                  <c:v>-0.32905977690575916</c:v>
                </c:pt>
                <c:pt idx="79">
                  <c:v>-0.33379582141780478</c:v>
                </c:pt>
                <c:pt idx="80">
                  <c:v>-0.33379582141780478</c:v>
                </c:pt>
                <c:pt idx="81">
                  <c:v>-0.33435448065021162</c:v>
                </c:pt>
                <c:pt idx="82">
                  <c:v>-0.33939650813845978</c:v>
                </c:pt>
                <c:pt idx="83">
                  <c:v>-0.33799339299315162</c:v>
                </c:pt>
                <c:pt idx="84">
                  <c:v>-0.33939650813845978</c:v>
                </c:pt>
                <c:pt idx="85">
                  <c:v>-0.34502873930433375</c:v>
                </c:pt>
                <c:pt idx="86">
                  <c:v>-0.34644176765870333</c:v>
                </c:pt>
                <c:pt idx="87">
                  <c:v>-0.34559371107077408</c:v>
                </c:pt>
                <c:pt idx="88">
                  <c:v>-0.34984120436016719</c:v>
                </c:pt>
                <c:pt idx="89">
                  <c:v>-0.34984120436016719</c:v>
                </c:pt>
                <c:pt idx="90">
                  <c:v>-0.35638927046157187</c:v>
                </c:pt>
                <c:pt idx="91">
                  <c:v>-0.35553273935995522</c:v>
                </c:pt>
                <c:pt idx="92">
                  <c:v>-0.35553273935995522</c:v>
                </c:pt>
                <c:pt idx="93">
                  <c:v>-0.36211830360479863</c:v>
                </c:pt>
                <c:pt idx="94">
                  <c:v>-0.36269301626429545</c:v>
                </c:pt>
                <c:pt idx="95">
                  <c:v>-0.36269301626429545</c:v>
                </c:pt>
                <c:pt idx="96">
                  <c:v>-0.36845838247906876</c:v>
                </c:pt>
                <c:pt idx="97">
                  <c:v>-0.36845838247906876</c:v>
                </c:pt>
                <c:pt idx="98">
                  <c:v>-0.36845838247906876</c:v>
                </c:pt>
                <c:pt idx="99">
                  <c:v>-0.37425718098397126</c:v>
                </c:pt>
                <c:pt idx="100">
                  <c:v>-0.37280432586861589</c:v>
                </c:pt>
                <c:pt idx="101">
                  <c:v>-0.37862845415460461</c:v>
                </c:pt>
                <c:pt idx="102">
                  <c:v>-0.38008980177693619</c:v>
                </c:pt>
                <c:pt idx="103">
                  <c:v>-0.3815532880618514</c:v>
                </c:pt>
                <c:pt idx="104">
                  <c:v>-0.38595664172012151</c:v>
                </c:pt>
                <c:pt idx="105">
                  <c:v>-0.38683964398499943</c:v>
                </c:pt>
                <c:pt idx="106">
                  <c:v>-0.38595664172012151</c:v>
                </c:pt>
                <c:pt idx="107">
                  <c:v>-0.39333892831032374</c:v>
                </c:pt>
                <c:pt idx="108">
                  <c:v>-0.38890301980918618</c:v>
                </c:pt>
                <c:pt idx="109">
                  <c:v>-0.39185810470194754</c:v>
                </c:pt>
                <c:pt idx="110">
                  <c:v>-0.39779460180394477</c:v>
                </c:pt>
                <c:pt idx="111">
                  <c:v>-0.39839019443620249</c:v>
                </c:pt>
                <c:pt idx="112">
                  <c:v>-0.40227021721164508</c:v>
                </c:pt>
                <c:pt idx="113">
                  <c:v>-0.40436571266486343</c:v>
                </c:pt>
                <c:pt idx="114">
                  <c:v>-0.40436571266486343</c:v>
                </c:pt>
                <c:pt idx="115">
                  <c:v>-0.41037715246918505</c:v>
                </c:pt>
                <c:pt idx="116">
                  <c:v>-0.41037715246918505</c:v>
                </c:pt>
                <c:pt idx="117">
                  <c:v>-0.4112819934297291</c:v>
                </c:pt>
                <c:pt idx="118">
                  <c:v>-0.41490956693616415</c:v>
                </c:pt>
                <c:pt idx="119">
                  <c:v>-0.41581852018765608</c:v>
                </c:pt>
                <c:pt idx="120">
                  <c:v>-0.41642494834450638</c:v>
                </c:pt>
                <c:pt idx="121">
                  <c:v>-0.42312004334688508</c:v>
                </c:pt>
                <c:pt idx="122">
                  <c:v>-0.42250954271742286</c:v>
                </c:pt>
                <c:pt idx="123">
                  <c:v>-0.42863138614000379</c:v>
                </c:pt>
                <c:pt idx="124">
                  <c:v>-0.42924563677356775</c:v>
                </c:pt>
                <c:pt idx="125">
                  <c:v>-0.42986026494288587</c:v>
                </c:pt>
                <c:pt idx="126">
                  <c:v>-0.43386458262986216</c:v>
                </c:pt>
                <c:pt idx="127">
                  <c:v>-0.43540898448123644</c:v>
                </c:pt>
                <c:pt idx="128">
                  <c:v>-0.43386458262986216</c:v>
                </c:pt>
                <c:pt idx="129">
                  <c:v>-0.44005655287778322</c:v>
                </c:pt>
                <c:pt idx="130">
                  <c:v>-0.44161055474451766</c:v>
                </c:pt>
                <c:pt idx="131">
                  <c:v>-0.44098866417721094</c:v>
                </c:pt>
                <c:pt idx="132">
                  <c:v>-0.44722504235639587</c:v>
                </c:pt>
                <c:pt idx="133">
                  <c:v>-0.44691229802233778</c:v>
                </c:pt>
                <c:pt idx="134">
                  <c:v>-0.44535004180707921</c:v>
                </c:pt>
                <c:pt idx="135">
                  <c:v>-0.4538153690492111</c:v>
                </c:pt>
                <c:pt idx="136">
                  <c:v>-0.45318584431957604</c:v>
                </c:pt>
                <c:pt idx="137">
                  <c:v>-0.45791696811058852</c:v>
                </c:pt>
                <c:pt idx="138">
                  <c:v>-0.45791696811058852</c:v>
                </c:pt>
                <c:pt idx="139">
                  <c:v>-0.45949899660064997</c:v>
                </c:pt>
                <c:pt idx="140">
                  <c:v>-0.46362402228169652</c:v>
                </c:pt>
                <c:pt idx="141">
                  <c:v>-0.46426015461866976</c:v>
                </c:pt>
                <c:pt idx="142">
                  <c:v>-0.46426015461866976</c:v>
                </c:pt>
                <c:pt idx="143">
                  <c:v>-0.46904408975103568</c:v>
                </c:pt>
                <c:pt idx="144">
                  <c:v>-0.46968368043481556</c:v>
                </c:pt>
                <c:pt idx="145">
                  <c:v>-0.46904408975103568</c:v>
                </c:pt>
                <c:pt idx="146">
                  <c:v>-0.47385102097462917</c:v>
                </c:pt>
                <c:pt idx="147">
                  <c:v>-0.47545847992869927</c:v>
                </c:pt>
                <c:pt idx="148">
                  <c:v>-0.48094324928412097</c:v>
                </c:pt>
                <c:pt idx="149">
                  <c:v>-0.48191428027157057</c:v>
                </c:pt>
                <c:pt idx="150">
                  <c:v>-0.48094324928412097</c:v>
                </c:pt>
                <c:pt idx="151">
                  <c:v>-0.48808613679650104</c:v>
                </c:pt>
                <c:pt idx="152">
                  <c:v>-0.48580786079070287</c:v>
                </c:pt>
                <c:pt idx="153">
                  <c:v>-0.48580786079070287</c:v>
                </c:pt>
                <c:pt idx="154">
                  <c:v>-0.49134984726533376</c:v>
                </c:pt>
                <c:pt idx="155">
                  <c:v>-0.4923310411298264</c:v>
                </c:pt>
                <c:pt idx="156">
                  <c:v>-0.49396850669956766</c:v>
                </c:pt>
                <c:pt idx="157">
                  <c:v>-0.49626547243466096</c:v>
                </c:pt>
                <c:pt idx="158">
                  <c:v>-0.49626547243466096</c:v>
                </c:pt>
                <c:pt idx="159">
                  <c:v>-0.50451226170939845</c:v>
                </c:pt>
                <c:pt idx="160">
                  <c:v>-0.50285745411681382</c:v>
                </c:pt>
                <c:pt idx="161">
                  <c:v>-0.50385001002956531</c:v>
                </c:pt>
                <c:pt idx="162">
                  <c:v>-0.5094931785322121</c:v>
                </c:pt>
                <c:pt idx="163">
                  <c:v>-0.5088276211033177</c:v>
                </c:pt>
                <c:pt idx="164">
                  <c:v>-0.5121598467791274</c:v>
                </c:pt>
                <c:pt idx="165">
                  <c:v>-0.51617323009258598</c:v>
                </c:pt>
                <c:pt idx="166">
                  <c:v>-0.5088276211033177</c:v>
                </c:pt>
                <c:pt idx="167">
                  <c:v>-0.51449902913229939</c:v>
                </c:pt>
                <c:pt idx="168">
                  <c:v>-0.51785023870295499</c:v>
                </c:pt>
                <c:pt idx="169">
                  <c:v>-0.51953006439613703</c:v>
                </c:pt>
                <c:pt idx="170">
                  <c:v>-0.52458653901602759</c:v>
                </c:pt>
                <c:pt idx="171">
                  <c:v>-0.52729381647329787</c:v>
                </c:pt>
                <c:pt idx="172">
                  <c:v>-0.52627772832491237</c:v>
                </c:pt>
                <c:pt idx="173">
                  <c:v>-0.5313685249973199</c:v>
                </c:pt>
                <c:pt idx="174">
                  <c:v>-0.53307123271331047</c:v>
                </c:pt>
                <c:pt idx="175">
                  <c:v>-0.5313685249973199</c:v>
                </c:pt>
                <c:pt idx="176">
                  <c:v>-0.53648537054656831</c:v>
                </c:pt>
                <c:pt idx="177">
                  <c:v>-0.53819682056212248</c:v>
                </c:pt>
                <c:pt idx="178">
                  <c:v>-0.53648537054656831</c:v>
                </c:pt>
                <c:pt idx="179">
                  <c:v>-0.54162853292103563</c:v>
                </c:pt>
                <c:pt idx="180">
                  <c:v>-0.54334881547155078</c:v>
                </c:pt>
                <c:pt idx="181">
                  <c:v>-0.54679828422480825</c:v>
                </c:pt>
                <c:pt idx="182">
                  <c:v>-0.54679828422480825</c:v>
                </c:pt>
                <c:pt idx="183">
                  <c:v>-0.54610743791063054</c:v>
                </c:pt>
                <c:pt idx="184">
                  <c:v>-0.55373312477726722</c:v>
                </c:pt>
                <c:pt idx="185">
                  <c:v>-0.55199490080406144</c:v>
                </c:pt>
                <c:pt idx="186">
                  <c:v>-0.55095341485676996</c:v>
                </c:pt>
                <c:pt idx="187">
                  <c:v>-0.55721866333570125</c:v>
                </c:pt>
                <c:pt idx="188">
                  <c:v>-0.55442926124812264</c:v>
                </c:pt>
                <c:pt idx="189">
                  <c:v>-0.55547437543487244</c:v>
                </c:pt>
                <c:pt idx="190">
                  <c:v>-0.56317210413819985</c:v>
                </c:pt>
                <c:pt idx="191">
                  <c:v>-0.56071639337945578</c:v>
                </c:pt>
                <c:pt idx="192">
                  <c:v>-0.5614174098820508</c:v>
                </c:pt>
                <c:pt idx="193">
                  <c:v>-0.5666907566073861</c:v>
                </c:pt>
                <c:pt idx="194">
                  <c:v>-0.56774877116561173</c:v>
                </c:pt>
                <c:pt idx="195">
                  <c:v>-0.57199205900347805</c:v>
                </c:pt>
                <c:pt idx="196">
                  <c:v>-0.57199205900347805</c:v>
                </c:pt>
                <c:pt idx="197">
                  <c:v>-0.57092954783569616</c:v>
                </c:pt>
                <c:pt idx="198">
                  <c:v>-0.57732161505435486</c:v>
                </c:pt>
                <c:pt idx="199">
                  <c:v>-0.57554193848568191</c:v>
                </c:pt>
                <c:pt idx="200">
                  <c:v>-0.57660936431199361</c:v>
                </c:pt>
                <c:pt idx="201">
                  <c:v>-0.58089049821427774</c:v>
                </c:pt>
                <c:pt idx="202">
                  <c:v>-0.58267972753397435</c:v>
                </c:pt>
                <c:pt idx="203">
                  <c:v>-0.58267972753397435</c:v>
                </c:pt>
                <c:pt idx="204">
                  <c:v>-0.58806670410943784</c:v>
                </c:pt>
                <c:pt idx="205">
                  <c:v>-0.58626781893284918</c:v>
                </c:pt>
                <c:pt idx="206">
                  <c:v>-0.59239727745980242</c:v>
                </c:pt>
                <c:pt idx="207">
                  <c:v>-0.59167421162931155</c:v>
                </c:pt>
                <c:pt idx="208">
                  <c:v>-0.59167421162931155</c:v>
                </c:pt>
                <c:pt idx="209">
                  <c:v>-0.59710999236300311</c:v>
                </c:pt>
                <c:pt idx="210">
                  <c:v>-0.59710999236300311</c:v>
                </c:pt>
                <c:pt idx="211">
                  <c:v>-0.59710999236300311</c:v>
                </c:pt>
                <c:pt idx="212">
                  <c:v>-0.6007503312939777</c:v>
                </c:pt>
                <c:pt idx="213">
                  <c:v>-0.6007503312939777</c:v>
                </c:pt>
                <c:pt idx="214">
                  <c:v>-0.6007503312939777</c:v>
                </c:pt>
                <c:pt idx="215">
                  <c:v>-0.60807100820482607</c:v>
                </c:pt>
                <c:pt idx="216">
                  <c:v>-0.60623580857064896</c:v>
                </c:pt>
                <c:pt idx="217">
                  <c:v>-0.61248927754249083</c:v>
                </c:pt>
                <c:pt idx="218">
                  <c:v>-0.60807100820482607</c:v>
                </c:pt>
                <c:pt idx="219">
                  <c:v>-0.61064595904820174</c:v>
                </c:pt>
                <c:pt idx="220">
                  <c:v>-0.61618613942381695</c:v>
                </c:pt>
                <c:pt idx="221">
                  <c:v>-0.61544567289609331</c:v>
                </c:pt>
                <c:pt idx="222">
                  <c:v>-0.61618613942381695</c:v>
                </c:pt>
                <c:pt idx="223">
                  <c:v>-0.62175718447327255</c:v>
                </c:pt>
                <c:pt idx="224">
                  <c:v>-0.62175718447327255</c:v>
                </c:pt>
                <c:pt idx="225">
                  <c:v>-0.61878209860463862</c:v>
                </c:pt>
                <c:pt idx="226">
                  <c:v>-0.62436766516511966</c:v>
                </c:pt>
                <c:pt idx="227">
                  <c:v>-0.62548853208613064</c:v>
                </c:pt>
                <c:pt idx="228">
                  <c:v>-0.63111178964049264</c:v>
                </c:pt>
                <c:pt idx="229">
                  <c:v>-0.62923385481629268</c:v>
                </c:pt>
                <c:pt idx="230">
                  <c:v>-0.62923385481629268</c:v>
                </c:pt>
                <c:pt idx="231">
                  <c:v>-0.63299325774019799</c:v>
                </c:pt>
                <c:pt idx="232">
                  <c:v>-0.63299325774019799</c:v>
                </c:pt>
                <c:pt idx="233">
                  <c:v>-0.63299325774019799</c:v>
                </c:pt>
                <c:pt idx="234">
                  <c:v>-0.63752327681194809</c:v>
                </c:pt>
                <c:pt idx="235">
                  <c:v>-0.63941685813897742</c:v>
                </c:pt>
                <c:pt idx="236">
                  <c:v>-0.63865899527587555</c:v>
                </c:pt>
                <c:pt idx="237">
                  <c:v>-0.6435954017306974</c:v>
                </c:pt>
                <c:pt idx="238">
                  <c:v>-0.6435954017306974</c:v>
                </c:pt>
                <c:pt idx="239">
                  <c:v>-0.64626359466109484</c:v>
                </c:pt>
                <c:pt idx="240">
                  <c:v>-0.64740928888609139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91-467C-9909-4850460A8992}"/>
            </c:ext>
          </c:extLst>
        </c:ser>
        <c:ser>
          <c:idx val="2"/>
          <c:order val="2"/>
          <c:tx>
            <c:v>Sample 1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'データ処理シート(対数値)'!$E$8:$E$248</c:f>
              <c:numCache>
                <c:formatCode>0.000_ </c:formatCode>
                <c:ptCount val="241"/>
                <c:pt idx="0">
                  <c:v>-0.25282986168457017</c:v>
                </c:pt>
                <c:pt idx="1">
                  <c:v>-0.25618340539240991</c:v>
                </c:pt>
                <c:pt idx="2">
                  <c:v>-0.26565968841728838</c:v>
                </c:pt>
                <c:pt idx="3">
                  <c:v>-0.26958023708779871</c:v>
                </c:pt>
                <c:pt idx="4">
                  <c:v>-0.26735670599053518</c:v>
                </c:pt>
                <c:pt idx="5">
                  <c:v>-0.27049724769768019</c:v>
                </c:pt>
                <c:pt idx="6">
                  <c:v>-0.27128392664214473</c:v>
                </c:pt>
                <c:pt idx="7">
                  <c:v>-0.27614883663810785</c:v>
                </c:pt>
                <c:pt idx="8">
                  <c:v>-0.27654432804132489</c:v>
                </c:pt>
                <c:pt idx="9">
                  <c:v>-0.27522663118443513</c:v>
                </c:pt>
                <c:pt idx="10">
                  <c:v>-0.27918494219783452</c:v>
                </c:pt>
                <c:pt idx="11">
                  <c:v>-0.27918494219783452</c:v>
                </c:pt>
                <c:pt idx="12">
                  <c:v>-0.27958163641791284</c:v>
                </c:pt>
                <c:pt idx="13">
                  <c:v>-0.2822302937735357</c:v>
                </c:pt>
                <c:pt idx="14">
                  <c:v>-0.2822302937735357</c:v>
                </c:pt>
                <c:pt idx="15">
                  <c:v>-0.28355725787483088</c:v>
                </c:pt>
                <c:pt idx="16">
                  <c:v>-0.28661597426978314</c:v>
                </c:pt>
                <c:pt idx="17">
                  <c:v>-0.28661597426978314</c:v>
                </c:pt>
                <c:pt idx="18">
                  <c:v>-0.28661597426978314</c:v>
                </c:pt>
                <c:pt idx="19">
                  <c:v>-0.28968407512245392</c:v>
                </c:pt>
                <c:pt idx="20">
                  <c:v>-0.28968407512245392</c:v>
                </c:pt>
                <c:pt idx="21">
                  <c:v>-0.29544546306961483</c:v>
                </c:pt>
                <c:pt idx="22">
                  <c:v>-0.2950424268580733</c:v>
                </c:pt>
                <c:pt idx="23">
                  <c:v>-0.29410264025470356</c:v>
                </c:pt>
                <c:pt idx="24">
                  <c:v>-0.29813653035563975</c:v>
                </c:pt>
                <c:pt idx="25">
                  <c:v>-0.29854081578665681</c:v>
                </c:pt>
                <c:pt idx="26">
                  <c:v>-0.29988961555952565</c:v>
                </c:pt>
                <c:pt idx="27">
                  <c:v>-0.30259268518753496</c:v>
                </c:pt>
                <c:pt idx="28">
                  <c:v>-0.30299877656367419</c:v>
                </c:pt>
                <c:pt idx="29">
                  <c:v>-0.30435360673975292</c:v>
                </c:pt>
                <c:pt idx="30">
                  <c:v>-0.30842914559657009</c:v>
                </c:pt>
                <c:pt idx="31">
                  <c:v>-0.30979135803988189</c:v>
                </c:pt>
                <c:pt idx="32">
                  <c:v>-0.31293150670523145</c:v>
                </c:pt>
                <c:pt idx="33">
                  <c:v>-0.31429987035607287</c:v>
                </c:pt>
                <c:pt idx="34">
                  <c:v>-0.31429987035607287</c:v>
                </c:pt>
                <c:pt idx="35">
                  <c:v>-0.31704222775826751</c:v>
                </c:pt>
                <c:pt idx="36">
                  <c:v>-0.31979212637001447</c:v>
                </c:pt>
                <c:pt idx="37">
                  <c:v>-0.32020526415734102</c:v>
                </c:pt>
                <c:pt idx="38">
                  <c:v>-0.32476108069320164</c:v>
                </c:pt>
                <c:pt idx="39">
                  <c:v>-0.32573014008931084</c:v>
                </c:pt>
                <c:pt idx="40">
                  <c:v>-0.32573014008931084</c:v>
                </c:pt>
                <c:pt idx="41">
                  <c:v>-0.32989392126109024</c:v>
                </c:pt>
                <c:pt idx="42">
                  <c:v>-0.3330979359822635</c:v>
                </c:pt>
                <c:pt idx="43">
                  <c:v>-0.33729257300511539</c:v>
                </c:pt>
                <c:pt idx="44">
                  <c:v>-0.33729257300511539</c:v>
                </c:pt>
                <c:pt idx="45">
                  <c:v>-0.33827385856784098</c:v>
                </c:pt>
                <c:pt idx="46">
                  <c:v>-0.34389975245000942</c:v>
                </c:pt>
                <c:pt idx="47">
                  <c:v>-0.34432297316592675</c:v>
                </c:pt>
                <c:pt idx="48">
                  <c:v>-0.34531118528841737</c:v>
                </c:pt>
                <c:pt idx="49">
                  <c:v>-0.35140315000963385</c:v>
                </c:pt>
                <c:pt idx="50">
                  <c:v>-0.34955747616986832</c:v>
                </c:pt>
                <c:pt idx="51">
                  <c:v>-0.35239838717147204</c:v>
                </c:pt>
                <c:pt idx="52">
                  <c:v>-0.35853381342373208</c:v>
                </c:pt>
                <c:pt idx="53">
                  <c:v>-0.35853381342373208</c:v>
                </c:pt>
                <c:pt idx="54">
                  <c:v>-0.36528331847533263</c:v>
                </c:pt>
                <c:pt idx="55">
                  <c:v>-0.36528331847533263</c:v>
                </c:pt>
                <c:pt idx="56">
                  <c:v>-0.36571568859088144</c:v>
                </c:pt>
                <c:pt idx="57">
                  <c:v>-0.37251400796847839</c:v>
                </c:pt>
                <c:pt idx="58">
                  <c:v>-0.37396644104879345</c:v>
                </c:pt>
                <c:pt idx="59">
                  <c:v>-0.37353048957781854</c:v>
                </c:pt>
                <c:pt idx="60">
                  <c:v>-0.37833644071991168</c:v>
                </c:pt>
                <c:pt idx="61">
                  <c:v>-0.38272562113867503</c:v>
                </c:pt>
                <c:pt idx="62">
                  <c:v>-0.38126041941134692</c:v>
                </c:pt>
                <c:pt idx="63">
                  <c:v>-0.3886079910417416</c:v>
                </c:pt>
                <c:pt idx="64">
                  <c:v>-0.38964097276127907</c:v>
                </c:pt>
                <c:pt idx="65">
                  <c:v>-0.39600994933740918</c:v>
                </c:pt>
                <c:pt idx="66">
                  <c:v>-0.39749693845898759</c:v>
                </c:pt>
                <c:pt idx="67">
                  <c:v>-0.39898614201045518</c:v>
                </c:pt>
                <c:pt idx="68">
                  <c:v>-0.40451555907257619</c:v>
                </c:pt>
                <c:pt idx="69">
                  <c:v>-0.40601525941364558</c:v>
                </c:pt>
                <c:pt idx="70">
                  <c:v>-0.40751721223429521</c:v>
                </c:pt>
                <c:pt idx="71">
                  <c:v>-0.41203665349120328</c:v>
                </c:pt>
                <c:pt idx="72">
                  <c:v>-0.41354768430152039</c:v>
                </c:pt>
                <c:pt idx="73">
                  <c:v>-0.41506100178161137</c:v>
                </c:pt>
                <c:pt idx="74">
                  <c:v>-0.42113727750245999</c:v>
                </c:pt>
                <c:pt idx="75">
                  <c:v>-0.42312004334688508</c:v>
                </c:pt>
                <c:pt idx="76">
                  <c:v>-0.42418931710644397</c:v>
                </c:pt>
                <c:pt idx="77">
                  <c:v>-0.43139849013466891</c:v>
                </c:pt>
                <c:pt idx="78">
                  <c:v>-0.4334017268011871</c:v>
                </c:pt>
                <c:pt idx="79">
                  <c:v>-0.43912530960079965</c:v>
                </c:pt>
                <c:pt idx="80">
                  <c:v>-0.43912530960079965</c:v>
                </c:pt>
                <c:pt idx="81">
                  <c:v>-0.441766087834496</c:v>
                </c:pt>
                <c:pt idx="82">
                  <c:v>-0.44691229802233795</c:v>
                </c:pt>
                <c:pt idx="83">
                  <c:v>-0.44847699870145552</c:v>
                </c:pt>
                <c:pt idx="84">
                  <c:v>-0.45004415150613186</c:v>
                </c:pt>
                <c:pt idx="85">
                  <c:v>-0.45791696811058868</c:v>
                </c:pt>
                <c:pt idx="86">
                  <c:v>-0.45791696811058868</c:v>
                </c:pt>
                <c:pt idx="87">
                  <c:v>-0.46060790760537323</c:v>
                </c:pt>
                <c:pt idx="88">
                  <c:v>-0.46537436086207312</c:v>
                </c:pt>
                <c:pt idx="89">
                  <c:v>-0.46696824070221421</c:v>
                </c:pt>
                <c:pt idx="90">
                  <c:v>-0.47545847992869927</c:v>
                </c:pt>
                <c:pt idx="91">
                  <c:v>-0.47658524061128993</c:v>
                </c:pt>
                <c:pt idx="92">
                  <c:v>-0.47497597087229326</c:v>
                </c:pt>
                <c:pt idx="93">
                  <c:v>-0.48515787701741281</c:v>
                </c:pt>
                <c:pt idx="94">
                  <c:v>-0.48629562602271303</c:v>
                </c:pt>
                <c:pt idx="95">
                  <c:v>-0.48792323054868619</c:v>
                </c:pt>
                <c:pt idx="96">
                  <c:v>-0.49446026967972623</c:v>
                </c:pt>
                <c:pt idx="97">
                  <c:v>-0.49610122836760867</c:v>
                </c:pt>
                <c:pt idx="98">
                  <c:v>-0.49939124614032759</c:v>
                </c:pt>
                <c:pt idx="99">
                  <c:v>-0.50600393348677719</c:v>
                </c:pt>
                <c:pt idx="100">
                  <c:v>-0.50766396042841178</c:v>
                </c:pt>
                <c:pt idx="101">
                  <c:v>-0.51266063971172038</c:v>
                </c:pt>
                <c:pt idx="102">
                  <c:v>-0.51600568380753287</c:v>
                </c:pt>
                <c:pt idx="103">
                  <c:v>-0.51600568380753287</c:v>
                </c:pt>
                <c:pt idx="104">
                  <c:v>-0.52104432396032241</c:v>
                </c:pt>
                <c:pt idx="105">
                  <c:v>-0.52323564384267218</c:v>
                </c:pt>
                <c:pt idx="106">
                  <c:v>-0.52780224797310726</c:v>
                </c:pt>
                <c:pt idx="107">
                  <c:v>-0.53460615243139398</c:v>
                </c:pt>
                <c:pt idx="108">
                  <c:v>-0.53631438653315699</c:v>
                </c:pt>
                <c:pt idx="109">
                  <c:v>-0.53973963393063296</c:v>
                </c:pt>
                <c:pt idx="110">
                  <c:v>-0.54662552789717822</c:v>
                </c:pt>
                <c:pt idx="111">
                  <c:v>-0.54783544939989126</c:v>
                </c:pt>
                <c:pt idx="112">
                  <c:v>-0.55008633771929338</c:v>
                </c:pt>
                <c:pt idx="113">
                  <c:v>-0.55652058302812024</c:v>
                </c:pt>
                <c:pt idx="114">
                  <c:v>-0.55826669836612708</c:v>
                </c:pt>
                <c:pt idx="115">
                  <c:v>-0.56528180956204943</c:v>
                </c:pt>
                <c:pt idx="116">
                  <c:v>-0.5670433037642193</c:v>
                </c:pt>
                <c:pt idx="117">
                  <c:v>-0.56757235765187908</c:v>
                </c:pt>
                <c:pt idx="118">
                  <c:v>-0.57412047413830436</c:v>
                </c:pt>
                <c:pt idx="119">
                  <c:v>-0.57643138086398438</c:v>
                </c:pt>
                <c:pt idx="120">
                  <c:v>-0.57767793075383111</c:v>
                </c:pt>
                <c:pt idx="121">
                  <c:v>-0.58608810826653757</c:v>
                </c:pt>
                <c:pt idx="122">
                  <c:v>-0.58483103707648632</c:v>
                </c:pt>
                <c:pt idx="123">
                  <c:v>-0.58842686978954228</c:v>
                </c:pt>
                <c:pt idx="124">
                  <c:v>-0.58788666990245242</c:v>
                </c:pt>
                <c:pt idx="125">
                  <c:v>-0.59820070325099162</c:v>
                </c:pt>
                <c:pt idx="126">
                  <c:v>-0.6023928172914812</c:v>
                </c:pt>
                <c:pt idx="127">
                  <c:v>-0.60605247370901161</c:v>
                </c:pt>
                <c:pt idx="128">
                  <c:v>-0.60605247370901161</c:v>
                </c:pt>
                <c:pt idx="129">
                  <c:v>-0.61156719356752243</c:v>
                </c:pt>
                <c:pt idx="130">
                  <c:v>-0.61526064190287411</c:v>
                </c:pt>
                <c:pt idx="131">
                  <c:v>-0.6158158376236218</c:v>
                </c:pt>
                <c:pt idx="132">
                  <c:v>-0.62324805318027809</c:v>
                </c:pt>
                <c:pt idx="133">
                  <c:v>-0.62586243375434902</c:v>
                </c:pt>
                <c:pt idx="134">
                  <c:v>-0.62773404201171323</c:v>
                </c:pt>
                <c:pt idx="135">
                  <c:v>-0.63468961098837662</c:v>
                </c:pt>
                <c:pt idx="136">
                  <c:v>-0.63714499044466066</c:v>
                </c:pt>
                <c:pt idx="137">
                  <c:v>-0.64283436668635618</c:v>
                </c:pt>
                <c:pt idx="138">
                  <c:v>-0.64473804135225787</c:v>
                </c:pt>
                <c:pt idx="139">
                  <c:v>-0.64664534690852549</c:v>
                </c:pt>
                <c:pt idx="140">
                  <c:v>-0.65104600454131001</c:v>
                </c:pt>
                <c:pt idx="141">
                  <c:v>-0.65431115677474705</c:v>
                </c:pt>
                <c:pt idx="142">
                  <c:v>-0.65623682653984838</c:v>
                </c:pt>
                <c:pt idx="143">
                  <c:v>-0.66982135525644859</c:v>
                </c:pt>
                <c:pt idx="144">
                  <c:v>-0.66923536051363242</c:v>
                </c:pt>
                <c:pt idx="145">
                  <c:v>-0.671777154823753</c:v>
                </c:pt>
                <c:pt idx="146">
                  <c:v>-0.67963883053515284</c:v>
                </c:pt>
                <c:pt idx="147">
                  <c:v>-0.67963883053515284</c:v>
                </c:pt>
                <c:pt idx="148">
                  <c:v>-0.68895597594147728</c:v>
                </c:pt>
                <c:pt idx="149">
                  <c:v>-0.69154845919624797</c:v>
                </c:pt>
                <c:pt idx="150">
                  <c:v>-0.6929472005572791</c:v>
                </c:pt>
                <c:pt idx="151">
                  <c:v>-0.70037322565168481</c:v>
                </c:pt>
                <c:pt idx="152">
                  <c:v>-0.70097775967513376</c:v>
                </c:pt>
                <c:pt idx="153">
                  <c:v>-0.70097775967513376</c:v>
                </c:pt>
                <c:pt idx="154">
                  <c:v>-0.70846388467183852</c:v>
                </c:pt>
                <c:pt idx="155">
                  <c:v>-0.71314582706663521</c:v>
                </c:pt>
                <c:pt idx="156">
                  <c:v>-0.71314582706663521</c:v>
                </c:pt>
                <c:pt idx="157">
                  <c:v>-0.72072394833017972</c:v>
                </c:pt>
                <c:pt idx="158">
                  <c:v>-0.72072394833017972</c:v>
                </c:pt>
                <c:pt idx="159">
                  <c:v>-0.72898163356916124</c:v>
                </c:pt>
                <c:pt idx="160">
                  <c:v>-0.73105675363316536</c:v>
                </c:pt>
                <c:pt idx="161">
                  <c:v>-0.73376086344524227</c:v>
                </c:pt>
                <c:pt idx="162">
                  <c:v>-0.74149744150099195</c:v>
                </c:pt>
                <c:pt idx="163">
                  <c:v>-0.74002916646007566</c:v>
                </c:pt>
                <c:pt idx="164">
                  <c:v>-0.74422997078926134</c:v>
                </c:pt>
                <c:pt idx="165">
                  <c:v>-0.74992919465892971</c:v>
                </c:pt>
                <c:pt idx="166">
                  <c:v>-0.75056445142989592</c:v>
                </c:pt>
                <c:pt idx="167">
                  <c:v>-0.75204828848010619</c:v>
                </c:pt>
                <c:pt idx="168">
                  <c:v>-0.76056985687737944</c:v>
                </c:pt>
                <c:pt idx="169">
                  <c:v>-0.76056985687737944</c:v>
                </c:pt>
                <c:pt idx="170">
                  <c:v>-0.7691646669838611</c:v>
                </c:pt>
                <c:pt idx="171">
                  <c:v>-0.7698122654954308</c:v>
                </c:pt>
                <c:pt idx="172">
                  <c:v>-0.77132496162396924</c:v>
                </c:pt>
                <c:pt idx="173">
                  <c:v>-0.77783398872713916</c:v>
                </c:pt>
                <c:pt idx="174">
                  <c:v>-0.78001311358160719</c:v>
                </c:pt>
                <c:pt idx="175">
                  <c:v>-0.78001311358160719</c:v>
                </c:pt>
                <c:pt idx="176">
                  <c:v>-0.78657912535249774</c:v>
                </c:pt>
                <c:pt idx="177">
                  <c:v>-0.78877741157519543</c:v>
                </c:pt>
                <c:pt idx="178">
                  <c:v>-0.78877741157519543</c:v>
                </c:pt>
                <c:pt idx="179">
                  <c:v>-0.79540141459870173</c:v>
                </c:pt>
                <c:pt idx="180">
                  <c:v>-0.79761920215665638</c:v>
                </c:pt>
                <c:pt idx="181">
                  <c:v>-0.79761920215665638</c:v>
                </c:pt>
                <c:pt idx="182">
                  <c:v>-0.80653986791503585</c:v>
                </c:pt>
                <c:pt idx="183">
                  <c:v>-0.80497299574220216</c:v>
                </c:pt>
                <c:pt idx="184">
                  <c:v>-0.81554082877401202</c:v>
                </c:pt>
                <c:pt idx="185">
                  <c:v>-0.81554082877401202</c:v>
                </c:pt>
                <c:pt idx="186">
                  <c:v>-0.81486293924404174</c:v>
                </c:pt>
                <c:pt idx="187">
                  <c:v>-0.82007187413361216</c:v>
                </c:pt>
                <c:pt idx="188">
                  <c:v>-0.82166260279537262</c:v>
                </c:pt>
                <c:pt idx="189">
                  <c:v>-0.82462354334833121</c:v>
                </c:pt>
                <c:pt idx="190">
                  <c:v>-0.83080134585874066</c:v>
                </c:pt>
                <c:pt idx="191">
                  <c:v>-0.83149013018168993</c:v>
                </c:pt>
                <c:pt idx="192">
                  <c:v>-0.83309914098739068</c:v>
                </c:pt>
                <c:pt idx="193">
                  <c:v>-0.84002437642070527</c:v>
                </c:pt>
                <c:pt idx="194">
                  <c:v>-0.84071954502708102</c:v>
                </c:pt>
                <c:pt idx="195">
                  <c:v>-0.8493332637492742</c:v>
                </c:pt>
                <c:pt idx="196">
                  <c:v>-0.8493332637492742</c:v>
                </c:pt>
                <c:pt idx="197">
                  <c:v>-0.85331593271276662</c:v>
                </c:pt>
                <c:pt idx="198">
                  <c:v>-0.8563722416629117</c:v>
                </c:pt>
                <c:pt idx="199">
                  <c:v>-0.85872962134962361</c:v>
                </c:pt>
                <c:pt idx="200">
                  <c:v>-0.85943792028137223</c:v>
                </c:pt>
                <c:pt idx="201">
                  <c:v>-0.86583528838566193</c:v>
                </c:pt>
                <c:pt idx="202">
                  <c:v>-0.86821510864259199</c:v>
                </c:pt>
                <c:pt idx="203">
                  <c:v>-0.86821510864259199</c:v>
                </c:pt>
                <c:pt idx="204">
                  <c:v>-0.87538874055372939</c:v>
                </c:pt>
                <c:pt idx="205">
                  <c:v>-0.87538874055372939</c:v>
                </c:pt>
                <c:pt idx="206">
                  <c:v>-0.88188930515682273</c:v>
                </c:pt>
                <c:pt idx="207">
                  <c:v>-0.885034342223601</c:v>
                </c:pt>
                <c:pt idx="208">
                  <c:v>-0.88261420551477132</c:v>
                </c:pt>
                <c:pt idx="209">
                  <c:v>-0.88746035020627811</c:v>
                </c:pt>
                <c:pt idx="210">
                  <c:v>-0.88989225801962424</c:v>
                </c:pt>
                <c:pt idx="211">
                  <c:v>-0.89233009442931177</c:v>
                </c:pt>
                <c:pt idx="212">
                  <c:v>-0.89967946606895832</c:v>
                </c:pt>
                <c:pt idx="213">
                  <c:v>-0.89967946606895832</c:v>
                </c:pt>
                <c:pt idx="214">
                  <c:v>-0.90214130876973564</c:v>
                </c:pt>
                <c:pt idx="215">
                  <c:v>-0.90708325112324206</c:v>
                </c:pt>
                <c:pt idx="216">
                  <c:v>-0.90708325112324206</c:v>
                </c:pt>
                <c:pt idx="217">
                  <c:v>-0.91629073187415511</c:v>
                </c:pt>
                <c:pt idx="218">
                  <c:v>-0.91204973761690067</c:v>
                </c:pt>
                <c:pt idx="219">
                  <c:v>-0.91629073187415511</c:v>
                </c:pt>
                <c:pt idx="220">
                  <c:v>-0.92381899829494674</c:v>
                </c:pt>
                <c:pt idx="221">
                  <c:v>-0.92205732676849228</c:v>
                </c:pt>
                <c:pt idx="222">
                  <c:v>-0.92634106772765656</c:v>
                </c:pt>
                <c:pt idx="223">
                  <c:v>-0.93140436968420337</c:v>
                </c:pt>
                <c:pt idx="224">
                  <c:v>-0.93394566711287597</c:v>
                </c:pt>
                <c:pt idx="225">
                  <c:v>-0.93064323809855565</c:v>
                </c:pt>
                <c:pt idx="226">
                  <c:v>-0.93828074976577036</c:v>
                </c:pt>
                <c:pt idx="227">
                  <c:v>-0.93904771899677142</c:v>
                </c:pt>
                <c:pt idx="228">
                  <c:v>-0.94160853985844506</c:v>
                </c:pt>
                <c:pt idx="229">
                  <c:v>-0.94160853985844506</c:v>
                </c:pt>
                <c:pt idx="230">
                  <c:v>-0.94417593536369082</c:v>
                </c:pt>
                <c:pt idx="231">
                  <c:v>-0.94674993935886376</c:v>
                </c:pt>
                <c:pt idx="232">
                  <c:v>-0.95191790951730626</c:v>
                </c:pt>
                <c:pt idx="233">
                  <c:v>-0.95451194469435297</c:v>
                </c:pt>
                <c:pt idx="234">
                  <c:v>-0.96154963827976969</c:v>
                </c:pt>
                <c:pt idx="235">
                  <c:v>-0.96416881211861882</c:v>
                </c:pt>
                <c:pt idx="236">
                  <c:v>-0.96495590385543595</c:v>
                </c:pt>
                <c:pt idx="237">
                  <c:v>-0.97101094407438782</c:v>
                </c:pt>
                <c:pt idx="238">
                  <c:v>-0.97101094407438782</c:v>
                </c:pt>
                <c:pt idx="239">
                  <c:v>-0.97021907389971052</c:v>
                </c:pt>
                <c:pt idx="240">
                  <c:v>-0.97630616428414152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91-467C-9909-4850460A8992}"/>
            </c:ext>
          </c:extLst>
        </c:ser>
        <c:ser>
          <c:idx val="3"/>
          <c:order val="3"/>
          <c:tx>
            <c:v>Sample 1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'データ処理シート(対数値)'!$D$8:$D$248</c:f>
              <c:numCache>
                <c:formatCode>0.000_ </c:formatCode>
                <c:ptCount val="241"/>
                <c:pt idx="0">
                  <c:v>-0.26474710116928496</c:v>
                </c:pt>
                <c:pt idx="1">
                  <c:v>-0.26396554583446485</c:v>
                </c:pt>
                <c:pt idx="2">
                  <c:v>-0.26422599641543965</c:v>
                </c:pt>
                <c:pt idx="3">
                  <c:v>-0.26552926781064756</c:v>
                </c:pt>
                <c:pt idx="4">
                  <c:v>-0.26840245771982457</c:v>
                </c:pt>
                <c:pt idx="5">
                  <c:v>-0.27312192112045119</c:v>
                </c:pt>
                <c:pt idx="6">
                  <c:v>-0.27364768348797769</c:v>
                </c:pt>
                <c:pt idx="7">
                  <c:v>-0.27865626124446852</c:v>
                </c:pt>
                <c:pt idx="8">
                  <c:v>-0.2815674714519269</c:v>
                </c:pt>
                <c:pt idx="9">
                  <c:v>-0.2828935557199837</c:v>
                </c:pt>
                <c:pt idx="10">
                  <c:v>-0.28688239228121654</c:v>
                </c:pt>
                <c:pt idx="11">
                  <c:v>-0.2895504835118084</c:v>
                </c:pt>
                <c:pt idx="12">
                  <c:v>-0.29115476193075346</c:v>
                </c:pt>
                <c:pt idx="13">
                  <c:v>-0.29517675421404144</c:v>
                </c:pt>
                <c:pt idx="14">
                  <c:v>-0.29652102111898521</c:v>
                </c:pt>
                <c:pt idx="15">
                  <c:v>-0.29652102111898521</c:v>
                </c:pt>
                <c:pt idx="16">
                  <c:v>-0.29948478457093225</c:v>
                </c:pt>
                <c:pt idx="17">
                  <c:v>-0.3008348590300815</c:v>
                </c:pt>
                <c:pt idx="18">
                  <c:v>-0.30218675865466255</c:v>
                </c:pt>
                <c:pt idx="19">
                  <c:v>-0.30516738679280048</c:v>
                </c:pt>
                <c:pt idx="20">
                  <c:v>-0.30652516025326082</c:v>
                </c:pt>
                <c:pt idx="21">
                  <c:v>-0.31088246562221655</c:v>
                </c:pt>
                <c:pt idx="22">
                  <c:v>-0.3119747650208255</c:v>
                </c:pt>
                <c:pt idx="23">
                  <c:v>-0.31224802639703059</c:v>
                </c:pt>
                <c:pt idx="24">
                  <c:v>-0.31635593303638848</c:v>
                </c:pt>
                <c:pt idx="25">
                  <c:v>-0.31800383233816981</c:v>
                </c:pt>
                <c:pt idx="26">
                  <c:v>-0.31800383233816981</c:v>
                </c:pt>
                <c:pt idx="27">
                  <c:v>-0.32213550052116019</c:v>
                </c:pt>
                <c:pt idx="28">
                  <c:v>-0.32379295946413944</c:v>
                </c:pt>
                <c:pt idx="29">
                  <c:v>-0.32517627687936146</c:v>
                </c:pt>
                <c:pt idx="30">
                  <c:v>-0.32933774772061342</c:v>
                </c:pt>
                <c:pt idx="31">
                  <c:v>-0.32933774772061342</c:v>
                </c:pt>
                <c:pt idx="32">
                  <c:v>-0.33519305512283259</c:v>
                </c:pt>
                <c:pt idx="33">
                  <c:v>-0.33659224382178904</c:v>
                </c:pt>
                <c:pt idx="34">
                  <c:v>-0.33659224382178904</c:v>
                </c:pt>
                <c:pt idx="35">
                  <c:v>-0.34220865847314963</c:v>
                </c:pt>
                <c:pt idx="36">
                  <c:v>-0.34361770478208414</c:v>
                </c:pt>
                <c:pt idx="37">
                  <c:v>-0.34531118528841737</c:v>
                </c:pt>
                <c:pt idx="38">
                  <c:v>-0.3498412043601673</c:v>
                </c:pt>
                <c:pt idx="39">
                  <c:v>-0.35097692282409471</c:v>
                </c:pt>
                <c:pt idx="40">
                  <c:v>-0.3523983871714722</c:v>
                </c:pt>
                <c:pt idx="41">
                  <c:v>-0.35810453674832687</c:v>
                </c:pt>
                <c:pt idx="42">
                  <c:v>-0.35839070072223561</c:v>
                </c:pt>
                <c:pt idx="43">
                  <c:v>-0.3641312446151872</c:v>
                </c:pt>
                <c:pt idx="44">
                  <c:v>-0.36557154444648776</c:v>
                </c:pt>
                <c:pt idx="45">
                  <c:v>-0.3667252797922339</c:v>
                </c:pt>
                <c:pt idx="46">
                  <c:v>-0.37251400796847856</c:v>
                </c:pt>
                <c:pt idx="47">
                  <c:v>-0.37425718098397126</c:v>
                </c:pt>
                <c:pt idx="48">
                  <c:v>-0.37687765125625189</c:v>
                </c:pt>
                <c:pt idx="49">
                  <c:v>-0.38155328806185157</c:v>
                </c:pt>
                <c:pt idx="50">
                  <c:v>-0.38419297283262477</c:v>
                </c:pt>
                <c:pt idx="51">
                  <c:v>-0.38566248081198479</c:v>
                </c:pt>
                <c:pt idx="52">
                  <c:v>-0.39037947069012358</c:v>
                </c:pt>
                <c:pt idx="53">
                  <c:v>-0.39333892831032391</c:v>
                </c:pt>
                <c:pt idx="54">
                  <c:v>-0.39898614201045535</c:v>
                </c:pt>
                <c:pt idx="55">
                  <c:v>-0.40496523306651344</c:v>
                </c:pt>
                <c:pt idx="56">
                  <c:v>-0.40676595384121239</c:v>
                </c:pt>
                <c:pt idx="57">
                  <c:v>-0.41248972304512882</c:v>
                </c:pt>
                <c:pt idx="58">
                  <c:v>-0.41400143913045073</c:v>
                </c:pt>
                <c:pt idx="59">
                  <c:v>-0.41521245956304426</c:v>
                </c:pt>
                <c:pt idx="60">
                  <c:v>-0.42159449003804794</c:v>
                </c:pt>
                <c:pt idx="61">
                  <c:v>-0.4246479275249383</c:v>
                </c:pt>
                <c:pt idx="62">
                  <c:v>-0.42771071705548408</c:v>
                </c:pt>
                <c:pt idx="63">
                  <c:v>-0.43232256227804705</c:v>
                </c:pt>
                <c:pt idx="64">
                  <c:v>-0.43509991323785513</c:v>
                </c:pt>
                <c:pt idx="65">
                  <c:v>-0.44005655287778339</c:v>
                </c:pt>
                <c:pt idx="66">
                  <c:v>-0.44316697529217586</c:v>
                </c:pt>
                <c:pt idx="67">
                  <c:v>-0.44628710262841947</c:v>
                </c:pt>
                <c:pt idx="68">
                  <c:v>-0.45067170094624359</c:v>
                </c:pt>
                <c:pt idx="69">
                  <c:v>-0.45224229966709317</c:v>
                </c:pt>
                <c:pt idx="70">
                  <c:v>-0.45696895097528001</c:v>
                </c:pt>
                <c:pt idx="71">
                  <c:v>-0.46171804965896268</c:v>
                </c:pt>
                <c:pt idx="72">
                  <c:v>-0.46489669187759075</c:v>
                </c:pt>
                <c:pt idx="73">
                  <c:v>-0.46968368043481556</c:v>
                </c:pt>
                <c:pt idx="74">
                  <c:v>-0.4744936945186003</c:v>
                </c:pt>
                <c:pt idx="75">
                  <c:v>-0.4780358009429998</c:v>
                </c:pt>
                <c:pt idx="76">
                  <c:v>-0.48094324928412097</c:v>
                </c:pt>
                <c:pt idx="77">
                  <c:v>-0.48710909714867456</c:v>
                </c:pt>
                <c:pt idx="78">
                  <c:v>-0.49069625247082477</c:v>
                </c:pt>
                <c:pt idx="79">
                  <c:v>-0.49856772637048874</c:v>
                </c:pt>
                <c:pt idx="80">
                  <c:v>-0.50021544465397505</c:v>
                </c:pt>
                <c:pt idx="81">
                  <c:v>-0.50484355208844323</c:v>
                </c:pt>
                <c:pt idx="82">
                  <c:v>-0.51015917922283005</c:v>
                </c:pt>
                <c:pt idx="83">
                  <c:v>-0.51349585232186945</c:v>
                </c:pt>
                <c:pt idx="84">
                  <c:v>-0.51516837320012776</c:v>
                </c:pt>
                <c:pt idx="85">
                  <c:v>-0.5218865711254157</c:v>
                </c:pt>
                <c:pt idx="86">
                  <c:v>-0.52526267156376039</c:v>
                </c:pt>
                <c:pt idx="87">
                  <c:v>-0.52831093810701013</c:v>
                </c:pt>
                <c:pt idx="88">
                  <c:v>-0.53511831633503526</c:v>
                </c:pt>
                <c:pt idx="89">
                  <c:v>-0.53853946233350647</c:v>
                </c:pt>
                <c:pt idx="90">
                  <c:v>-0.54576219364688716</c:v>
                </c:pt>
                <c:pt idx="91">
                  <c:v>-0.54714388644010237</c:v>
                </c:pt>
                <c:pt idx="92">
                  <c:v>-0.55060649377783522</c:v>
                </c:pt>
                <c:pt idx="93">
                  <c:v>-0.55791723129984117</c:v>
                </c:pt>
                <c:pt idx="94">
                  <c:v>-0.56106684020273745</c:v>
                </c:pt>
                <c:pt idx="95">
                  <c:v>-0.56457807976523766</c:v>
                </c:pt>
                <c:pt idx="96">
                  <c:v>-0.57163776316274817</c:v>
                </c:pt>
                <c:pt idx="97">
                  <c:v>-0.57341049895761187</c:v>
                </c:pt>
                <c:pt idx="98">
                  <c:v>-0.57696542627053571</c:v>
                </c:pt>
                <c:pt idx="99">
                  <c:v>-0.58411341953582296</c:v>
                </c:pt>
                <c:pt idx="100">
                  <c:v>-0.58770666810194838</c:v>
                </c:pt>
                <c:pt idx="101">
                  <c:v>-0.5895081458004594</c:v>
                </c:pt>
                <c:pt idx="102">
                  <c:v>-0.59674668627363014</c:v>
                </c:pt>
                <c:pt idx="103">
                  <c:v>-0.60038570047863427</c:v>
                </c:pt>
                <c:pt idx="104">
                  <c:v>-0.60586917245288474</c:v>
                </c:pt>
                <c:pt idx="105">
                  <c:v>-0.60807100820482607</c:v>
                </c:pt>
                <c:pt idx="106">
                  <c:v>-0.61322755738407164</c:v>
                </c:pt>
                <c:pt idx="107">
                  <c:v>-0.62064048977319708</c:v>
                </c:pt>
                <c:pt idx="108">
                  <c:v>-0.62250234099061319</c:v>
                </c:pt>
                <c:pt idx="109">
                  <c:v>-0.62810878438072293</c:v>
                </c:pt>
                <c:pt idx="110">
                  <c:v>-0.63374683727849768</c:v>
                </c:pt>
                <c:pt idx="111">
                  <c:v>-0.63714499044466044</c:v>
                </c:pt>
                <c:pt idx="112">
                  <c:v>-0.64321481181173612</c:v>
                </c:pt>
                <c:pt idx="113">
                  <c:v>-0.64664534690852549</c:v>
                </c:pt>
                <c:pt idx="114">
                  <c:v>-0.65047090627950888</c:v>
                </c:pt>
                <c:pt idx="115">
                  <c:v>-0.65623682653984816</c:v>
                </c:pt>
                <c:pt idx="116">
                  <c:v>-0.65623682653984816</c:v>
                </c:pt>
                <c:pt idx="117">
                  <c:v>-0.65662240587757292</c:v>
                </c:pt>
                <c:pt idx="118">
                  <c:v>-0.66786937337567676</c:v>
                </c:pt>
                <c:pt idx="119">
                  <c:v>-0.67216877417475351</c:v>
                </c:pt>
                <c:pt idx="120">
                  <c:v>-0.67766760971155893</c:v>
                </c:pt>
                <c:pt idx="121">
                  <c:v>-0.68319684970677719</c:v>
                </c:pt>
                <c:pt idx="122">
                  <c:v>-0.68557591506362714</c:v>
                </c:pt>
                <c:pt idx="123">
                  <c:v>-0.69154845919624819</c:v>
                </c:pt>
                <c:pt idx="124">
                  <c:v>-0.69715520195748415</c:v>
                </c:pt>
                <c:pt idx="125">
                  <c:v>-0.70077620772443638</c:v>
                </c:pt>
                <c:pt idx="126">
                  <c:v>-0.70724610493944695</c:v>
                </c:pt>
                <c:pt idx="127">
                  <c:v>-0.70927656248982895</c:v>
                </c:pt>
                <c:pt idx="128">
                  <c:v>-0.71539278950726504</c:v>
                </c:pt>
                <c:pt idx="129">
                  <c:v>-0.71539278950726504</c:v>
                </c:pt>
                <c:pt idx="130">
                  <c:v>-0.72567037226550535</c:v>
                </c:pt>
                <c:pt idx="131">
                  <c:v>-0.72608368080621011</c:v>
                </c:pt>
                <c:pt idx="132">
                  <c:v>-0.73438592857654283</c:v>
                </c:pt>
                <c:pt idx="133">
                  <c:v>-0.73772622395791265</c:v>
                </c:pt>
                <c:pt idx="134">
                  <c:v>-0.74191734492937467</c:v>
                </c:pt>
                <c:pt idx="135">
                  <c:v>-0.74781458190225347</c:v>
                </c:pt>
                <c:pt idx="136">
                  <c:v>-0.7524726466447601</c:v>
                </c:pt>
                <c:pt idx="137">
                  <c:v>-0.75885972392532663</c:v>
                </c:pt>
                <c:pt idx="138">
                  <c:v>-0.76314055238048029</c:v>
                </c:pt>
                <c:pt idx="139">
                  <c:v>-0.76314055238048029</c:v>
                </c:pt>
                <c:pt idx="140">
                  <c:v>-0.77219038790039829</c:v>
                </c:pt>
                <c:pt idx="141">
                  <c:v>-0.77392349058723309</c:v>
                </c:pt>
                <c:pt idx="142">
                  <c:v>-0.7804495089627419</c:v>
                </c:pt>
                <c:pt idx="143">
                  <c:v>-0.78482396913184937</c:v>
                </c:pt>
                <c:pt idx="144">
                  <c:v>-0.78877741157519554</c:v>
                </c:pt>
                <c:pt idx="145">
                  <c:v>-0.78921764931067895</c:v>
                </c:pt>
                <c:pt idx="146">
                  <c:v>-0.79806335050950516</c:v>
                </c:pt>
                <c:pt idx="147">
                  <c:v>-0.800287056117849</c:v>
                </c:pt>
                <c:pt idx="148">
                  <c:v>-0.80878252415886986</c:v>
                </c:pt>
                <c:pt idx="149">
                  <c:v>-0.81148036752181008</c:v>
                </c:pt>
                <c:pt idx="150">
                  <c:v>-0.81554082877401213</c:v>
                </c:pt>
                <c:pt idx="151">
                  <c:v>-0.82189005645267077</c:v>
                </c:pt>
                <c:pt idx="152">
                  <c:v>-0.82007187413361227</c:v>
                </c:pt>
                <c:pt idx="153">
                  <c:v>-0.82690717073946973</c:v>
                </c:pt>
                <c:pt idx="154">
                  <c:v>-0.8287378348662936</c:v>
                </c:pt>
                <c:pt idx="155">
                  <c:v>-0.83840419321708393</c:v>
                </c:pt>
                <c:pt idx="156">
                  <c:v>-0.83840419321708393</c:v>
                </c:pt>
                <c:pt idx="157">
                  <c:v>-0.8495670998312469</c:v>
                </c:pt>
                <c:pt idx="158">
                  <c:v>-0.8495670998312469</c:v>
                </c:pt>
                <c:pt idx="159">
                  <c:v>-0.85896566525488571</c:v>
                </c:pt>
                <c:pt idx="160">
                  <c:v>-0.86132917380018081</c:v>
                </c:pt>
                <c:pt idx="161">
                  <c:v>-0.86654863997934117</c:v>
                </c:pt>
                <c:pt idx="162">
                  <c:v>-0.87083946897023778</c:v>
                </c:pt>
                <c:pt idx="163">
                  <c:v>-0.87371028433903652</c:v>
                </c:pt>
                <c:pt idx="164">
                  <c:v>-0.87371028433903652</c:v>
                </c:pt>
                <c:pt idx="165">
                  <c:v>-0.88527667834498547</c:v>
                </c:pt>
                <c:pt idx="166">
                  <c:v>-0.88576152683933207</c:v>
                </c:pt>
                <c:pt idx="167">
                  <c:v>-0.89013577439730363</c:v>
                </c:pt>
                <c:pt idx="168">
                  <c:v>-0.89501859659861516</c:v>
                </c:pt>
                <c:pt idx="169">
                  <c:v>-0.89992537778789061</c:v>
                </c:pt>
                <c:pt idx="170">
                  <c:v>-0.90485635424849176</c:v>
                </c:pt>
                <c:pt idx="171">
                  <c:v>-0.9103086601966075</c:v>
                </c:pt>
                <c:pt idx="172">
                  <c:v>-0.91229871060461742</c:v>
                </c:pt>
                <c:pt idx="173">
                  <c:v>-0.91979687120344256</c:v>
                </c:pt>
                <c:pt idx="174">
                  <c:v>-0.91979687120344256</c:v>
                </c:pt>
                <c:pt idx="175">
                  <c:v>-0.92482706289644134</c:v>
                </c:pt>
                <c:pt idx="176">
                  <c:v>-0.92988268539362195</c:v>
                </c:pt>
                <c:pt idx="177">
                  <c:v>-0.93496399713977618</c:v>
                </c:pt>
                <c:pt idx="178">
                  <c:v>-0.93242011380403855</c:v>
                </c:pt>
                <c:pt idx="179">
                  <c:v>-0.94263470721375686</c:v>
                </c:pt>
                <c:pt idx="180">
                  <c:v>-0.94520474203879723</c:v>
                </c:pt>
                <c:pt idx="181">
                  <c:v>-0.95036471220790641</c:v>
                </c:pt>
                <c:pt idx="182">
                  <c:v>-0.95555144582745755</c:v>
                </c:pt>
                <c:pt idx="183">
                  <c:v>-0.95347352300187094</c:v>
                </c:pt>
                <c:pt idx="184">
                  <c:v>-0.9660063241200878</c:v>
                </c:pt>
                <c:pt idx="185">
                  <c:v>-0.96338233940800544</c:v>
                </c:pt>
                <c:pt idx="186">
                  <c:v>-0.97074691767021382</c:v>
                </c:pt>
                <c:pt idx="187">
                  <c:v>-0.97391984471079129</c:v>
                </c:pt>
                <c:pt idx="188">
                  <c:v>-0.98136272861786988</c:v>
                </c:pt>
                <c:pt idx="189">
                  <c:v>-0.98189648897214876</c:v>
                </c:pt>
                <c:pt idx="190">
                  <c:v>-0.98671319617070086</c:v>
                </c:pt>
                <c:pt idx="191">
                  <c:v>-0.98724982081464885</c:v>
                </c:pt>
                <c:pt idx="192">
                  <c:v>-0.99479296002911255</c:v>
                </c:pt>
                <c:pt idx="193">
                  <c:v>-0.99750078729969827</c:v>
                </c:pt>
                <c:pt idx="194">
                  <c:v>-1.0034839435765324</c:v>
                </c:pt>
                <c:pt idx="195">
                  <c:v>-1.0002159668119164</c:v>
                </c:pt>
                <c:pt idx="196">
                  <c:v>-1.0111510128981152</c:v>
                </c:pt>
                <c:pt idx="197">
                  <c:v>-1.0051219455807707</c:v>
                </c:pt>
                <c:pt idx="198">
                  <c:v>-1.0166637060209422</c:v>
                </c:pt>
                <c:pt idx="199">
                  <c:v>-1.0222069574657042</c:v>
                </c:pt>
                <c:pt idx="200">
                  <c:v>-1.028340235682778</c:v>
                </c:pt>
                <c:pt idx="201">
                  <c:v>-1.0277811079075183</c:v>
                </c:pt>
                <c:pt idx="202">
                  <c:v>-1.039023497256452</c:v>
                </c:pt>
                <c:pt idx="203">
                  <c:v>-1.0333865037504022</c:v>
                </c:pt>
                <c:pt idx="204">
                  <c:v>-1.0475390184841091</c:v>
                </c:pt>
                <c:pt idx="205">
                  <c:v>-1.0418539548495007</c:v>
                </c:pt>
                <c:pt idx="206">
                  <c:v>-1.0555527992076628</c:v>
                </c:pt>
                <c:pt idx="207">
                  <c:v>-1.0475390184841091</c:v>
                </c:pt>
                <c:pt idx="208">
                  <c:v>-1.0590070340757503</c:v>
                </c:pt>
                <c:pt idx="209">
                  <c:v>-1.0561276770619543</c:v>
                </c:pt>
                <c:pt idx="210">
                  <c:v>-1.0676951860333881</c:v>
                </c:pt>
                <c:pt idx="211">
                  <c:v>-1.0618947057329469</c:v>
                </c:pt>
                <c:pt idx="212">
                  <c:v>-1.0764594840269763</c:v>
                </c:pt>
                <c:pt idx="213">
                  <c:v>-1.0706080922585124</c:v>
                </c:pt>
                <c:pt idx="214">
                  <c:v>-1.0764594840269763</c:v>
                </c:pt>
                <c:pt idx="215">
                  <c:v>-1.0882659966139654</c:v>
                </c:pt>
                <c:pt idx="216">
                  <c:v>-1.0853012746084374</c:v>
                </c:pt>
                <c:pt idx="217">
                  <c:v>-1.0936247471570708</c:v>
                </c:pt>
                <c:pt idx="218">
                  <c:v>-1.0793980697443055</c:v>
                </c:pt>
                <c:pt idx="219">
                  <c:v>-1.0936247471570708</c:v>
                </c:pt>
                <c:pt idx="220">
                  <c:v>-1.1026203100656486</c:v>
                </c:pt>
                <c:pt idx="221">
                  <c:v>-1.1002135700350835</c:v>
                </c:pt>
                <c:pt idx="222">
                  <c:v>-1.1086626245216114</c:v>
                </c:pt>
                <c:pt idx="223">
                  <c:v>-1.1147416705979933</c:v>
                </c:pt>
                <c:pt idx="224">
                  <c:v>-1.1056369036050742</c:v>
                </c:pt>
                <c:pt idx="225">
                  <c:v>-1.1233149013084816</c:v>
                </c:pt>
                <c:pt idx="226">
                  <c:v>-1.117183674253545</c:v>
                </c:pt>
                <c:pt idx="227">
                  <c:v>-1.1301029557594804</c:v>
                </c:pt>
                <c:pt idx="228">
                  <c:v>-1.1301029557594804</c:v>
                </c:pt>
                <c:pt idx="229">
                  <c:v>-1.136314155852121</c:v>
                </c:pt>
                <c:pt idx="230">
                  <c:v>-1.1270117631898076</c:v>
                </c:pt>
                <c:pt idx="231">
                  <c:v>-1.1457038962019601</c:v>
                </c:pt>
                <c:pt idx="232">
                  <c:v>-1.1332037334377285</c:v>
                </c:pt>
                <c:pt idx="233">
                  <c:v>-1.1488535051048563</c:v>
                </c:pt>
                <c:pt idx="234">
                  <c:v>-1.1450751630784504</c:v>
                </c:pt>
                <c:pt idx="235">
                  <c:v>-1.1577255531606161</c:v>
                </c:pt>
                <c:pt idx="236">
                  <c:v>-1.1425641761972922</c:v>
                </c:pt>
                <c:pt idx="237">
                  <c:v>-1.1621912703109809</c:v>
                </c:pt>
                <c:pt idx="238">
                  <c:v>-1.1558177624388888</c:v>
                </c:pt>
                <c:pt idx="239">
                  <c:v>-1.1711829815029449</c:v>
                </c:pt>
                <c:pt idx="240">
                  <c:v>-1.1589994386832048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91-467C-9909-4850460A8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240392"/>
        <c:axId val="566240000"/>
      </c:scatterChart>
      <c:valAx>
        <c:axId val="566240392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566240000"/>
        <c:crosses val="autoZero"/>
        <c:crossBetween val="midCat"/>
      </c:valAx>
      <c:valAx>
        <c:axId val="566240000"/>
        <c:scaling>
          <c:orientation val="minMax"/>
        </c:scaling>
        <c:delete val="0"/>
        <c:axPos val="l"/>
        <c:numFmt formatCode="0.0_ 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5662403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56123666359"/>
          <c:y val="0.61111421273009769"/>
          <c:w val="0.43629095121687822"/>
          <c:h val="0.32608642983172254"/>
        </c:manualLayout>
      </c:layout>
      <c:overlay val="0"/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8"/>
          <c:y val="9.027625460062548E-2"/>
          <c:w val="0.82141984126984124"/>
          <c:h val="0.86971465410077509"/>
        </c:manualLayout>
      </c:layout>
      <c:scatterChart>
        <c:scatterStyle val="smoothMarker"/>
        <c:varyColors val="0"/>
        <c:ser>
          <c:idx val="0"/>
          <c:order val="0"/>
          <c:tx>
            <c:v>Sample 2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'データ処理シート(対数値)'!$H$8:$H$248</c:f>
              <c:numCache>
                <c:formatCode>0.000_ </c:formatCode>
                <c:ptCount val="241"/>
                <c:pt idx="0">
                  <c:v>-0.17197526473981037</c:v>
                </c:pt>
                <c:pt idx="1">
                  <c:v>-0.17197526473981023</c:v>
                </c:pt>
                <c:pt idx="2">
                  <c:v>-0.17078832098028149</c:v>
                </c:pt>
                <c:pt idx="3">
                  <c:v>-0.17316361900918903</c:v>
                </c:pt>
                <c:pt idx="4">
                  <c:v>-0.18512548412668878</c:v>
                </c:pt>
                <c:pt idx="5">
                  <c:v>-0.1839228381609285</c:v>
                </c:pt>
                <c:pt idx="6">
                  <c:v>-0.18632957819149348</c:v>
                </c:pt>
                <c:pt idx="7">
                  <c:v>-0.17793120849266164</c:v>
                </c:pt>
                <c:pt idx="8">
                  <c:v>-0.18753512384684198</c:v>
                </c:pt>
                <c:pt idx="9">
                  <c:v>-0.1899505839584458</c:v>
                </c:pt>
                <c:pt idx="10">
                  <c:v>-0.19237189264745613</c:v>
                </c:pt>
                <c:pt idx="11">
                  <c:v>-0.1972321695297089</c:v>
                </c:pt>
                <c:pt idx="12">
                  <c:v>-0.1996711951290677</c:v>
                </c:pt>
                <c:pt idx="13">
                  <c:v>-0.20456716574127426</c:v>
                </c:pt>
                <c:pt idx="14">
                  <c:v>-0.20702416943432653</c:v>
                </c:pt>
                <c:pt idx="15">
                  <c:v>-0.21195636192364531</c:v>
                </c:pt>
                <c:pt idx="16">
                  <c:v>-0.21195636192364531</c:v>
                </c:pt>
                <c:pt idx="17">
                  <c:v>-0.21195636192364531</c:v>
                </c:pt>
                <c:pt idx="18">
                  <c:v>-0.21319322046104175</c:v>
                </c:pt>
                <c:pt idx="19">
                  <c:v>-0.20456716574127426</c:v>
                </c:pt>
                <c:pt idx="20">
                  <c:v>-0.20211618412213408</c:v>
                </c:pt>
                <c:pt idx="21">
                  <c:v>-0.20089294237939007</c:v>
                </c:pt>
                <c:pt idx="22">
                  <c:v>-0.20702416943432653</c:v>
                </c:pt>
                <c:pt idx="23">
                  <c:v>-0.20825493882045903</c:v>
                </c:pt>
                <c:pt idx="24">
                  <c:v>-0.20825493882045903</c:v>
                </c:pt>
                <c:pt idx="25">
                  <c:v>-0.20948722486672419</c:v>
                </c:pt>
                <c:pt idx="26">
                  <c:v>-0.20948722486672419</c:v>
                </c:pt>
                <c:pt idx="27">
                  <c:v>-0.21072103131565253</c:v>
                </c:pt>
                <c:pt idx="28">
                  <c:v>-0.21195636192364545</c:v>
                </c:pt>
                <c:pt idx="29">
                  <c:v>-0.21195636192364545</c:v>
                </c:pt>
                <c:pt idx="30">
                  <c:v>-0.21443161071218833</c:v>
                </c:pt>
                <c:pt idx="31">
                  <c:v>-0.21443161071218833</c:v>
                </c:pt>
                <c:pt idx="32">
                  <c:v>-0.21567153647550882</c:v>
                </c:pt>
                <c:pt idx="33">
                  <c:v>-0.21815600980317076</c:v>
                </c:pt>
                <c:pt idx="34">
                  <c:v>-0.21940056503537547</c:v>
                </c:pt>
                <c:pt idx="35">
                  <c:v>-0.21940056503537533</c:v>
                </c:pt>
                <c:pt idx="36">
                  <c:v>-0.22189433191377778</c:v>
                </c:pt>
                <c:pt idx="37">
                  <c:v>-0.2269006001919221</c:v>
                </c:pt>
                <c:pt idx="38">
                  <c:v>-0.22314355131420985</c:v>
                </c:pt>
                <c:pt idx="39">
                  <c:v>-0.22564668153232836</c:v>
                </c:pt>
                <c:pt idx="40">
                  <c:v>-0.22564668153232836</c:v>
                </c:pt>
                <c:pt idx="41">
                  <c:v>-0.22815609313775412</c:v>
                </c:pt>
                <c:pt idx="42">
                  <c:v>-0.23572233352106983</c:v>
                </c:pt>
                <c:pt idx="43">
                  <c:v>-0.22941316432780509</c:v>
                </c:pt>
                <c:pt idx="44">
                  <c:v>-0.23193205734728903</c:v>
                </c:pt>
                <c:pt idx="45">
                  <c:v>-0.23319388716771128</c:v>
                </c:pt>
                <c:pt idx="46">
                  <c:v>-0.23445731121448313</c:v>
                </c:pt>
                <c:pt idx="47">
                  <c:v>-0.23572233352106997</c:v>
                </c:pt>
                <c:pt idx="48">
                  <c:v>-0.23825718912425803</c:v>
                </c:pt>
                <c:pt idx="49">
                  <c:v>-0.24590053843682594</c:v>
                </c:pt>
                <c:pt idx="50">
                  <c:v>-0.24462258299133391</c:v>
                </c:pt>
                <c:pt idx="51">
                  <c:v>-0.24462258299133391</c:v>
                </c:pt>
                <c:pt idx="52">
                  <c:v>-0.24462258299133391</c:v>
                </c:pt>
                <c:pt idx="53">
                  <c:v>-0.25102875480374554</c:v>
                </c:pt>
                <c:pt idx="54">
                  <c:v>-0.25231492861448956</c:v>
                </c:pt>
                <c:pt idx="55">
                  <c:v>-0.24718012914245105</c:v>
                </c:pt>
                <c:pt idx="56">
                  <c:v>-0.24846135929849975</c:v>
                </c:pt>
                <c:pt idx="57">
                  <c:v>-0.25360275879891825</c:v>
                </c:pt>
                <c:pt idx="58">
                  <c:v>-0.25102875480374554</c:v>
                </c:pt>
                <c:pt idx="59">
                  <c:v>-0.25489224962879015</c:v>
                </c:pt>
                <c:pt idx="60">
                  <c:v>-0.25231492861448973</c:v>
                </c:pt>
                <c:pt idx="61">
                  <c:v>-0.25489224962879015</c:v>
                </c:pt>
                <c:pt idx="62">
                  <c:v>-0.25618340539240991</c:v>
                </c:pt>
                <c:pt idx="63">
                  <c:v>-0.25618340539240991</c:v>
                </c:pt>
                <c:pt idx="64">
                  <c:v>-0.25877072895736086</c:v>
                </c:pt>
                <c:pt idx="65">
                  <c:v>-0.25877072895736086</c:v>
                </c:pt>
                <c:pt idx="66">
                  <c:v>-0.26396554583446485</c:v>
                </c:pt>
                <c:pt idx="67">
                  <c:v>-0.26266430947649322</c:v>
                </c:pt>
                <c:pt idx="68">
                  <c:v>-0.27312192112045119</c:v>
                </c:pt>
                <c:pt idx="69">
                  <c:v>-0.26657310924154587</c:v>
                </c:pt>
                <c:pt idx="70">
                  <c:v>-0.26657310924154576</c:v>
                </c:pt>
                <c:pt idx="71">
                  <c:v>-0.26787944515560136</c:v>
                </c:pt>
                <c:pt idx="72">
                  <c:v>-0.27049724769768019</c:v>
                </c:pt>
                <c:pt idx="73">
                  <c:v>-0.27312192112045136</c:v>
                </c:pt>
                <c:pt idx="74">
                  <c:v>-0.27839202554468839</c:v>
                </c:pt>
                <c:pt idx="75">
                  <c:v>-0.28501895503229735</c:v>
                </c:pt>
                <c:pt idx="76">
                  <c:v>-0.27839202554468828</c:v>
                </c:pt>
                <c:pt idx="77">
                  <c:v>-0.2836900511822435</c:v>
                </c:pt>
                <c:pt idx="78">
                  <c:v>-0.27839202554468839</c:v>
                </c:pt>
                <c:pt idx="79">
                  <c:v>-0.28501895503229724</c:v>
                </c:pt>
                <c:pt idx="80">
                  <c:v>-0.28103752973311247</c:v>
                </c:pt>
                <c:pt idx="81">
                  <c:v>-0.28369005118224361</c:v>
                </c:pt>
                <c:pt idx="82">
                  <c:v>-0.29437106060257756</c:v>
                </c:pt>
                <c:pt idx="83">
                  <c:v>-0.28634962721800244</c:v>
                </c:pt>
                <c:pt idx="84">
                  <c:v>-0.28901629546491775</c:v>
                </c:pt>
                <c:pt idx="85">
                  <c:v>-0.28901629546491775</c:v>
                </c:pt>
                <c:pt idx="86">
                  <c:v>-0.29035230100765996</c:v>
                </c:pt>
                <c:pt idx="87">
                  <c:v>-0.29035230100765996</c:v>
                </c:pt>
                <c:pt idx="88">
                  <c:v>-0.29302967877837638</c:v>
                </c:pt>
                <c:pt idx="89">
                  <c:v>-0.29571424414904535</c:v>
                </c:pt>
                <c:pt idx="90">
                  <c:v>-0.29571424414904535</c:v>
                </c:pt>
                <c:pt idx="91">
                  <c:v>-0.29840603581475678</c:v>
                </c:pt>
                <c:pt idx="92">
                  <c:v>-0.3011050927839215</c:v>
                </c:pt>
                <c:pt idx="93">
                  <c:v>-0.3011050927839215</c:v>
                </c:pt>
                <c:pt idx="94">
                  <c:v>-0.3038114543816644</c:v>
                </c:pt>
                <c:pt idx="95">
                  <c:v>-0.30652516025326065</c:v>
                </c:pt>
                <c:pt idx="96">
                  <c:v>-0.3078847797693004</c:v>
                </c:pt>
                <c:pt idx="97">
                  <c:v>-0.30924625036762132</c:v>
                </c:pt>
                <c:pt idx="98">
                  <c:v>-0.31060957709548559</c:v>
                </c:pt>
                <c:pt idx="99">
                  <c:v>-0.3119747650208255</c:v>
                </c:pt>
                <c:pt idx="100">
                  <c:v>-0.31471074483970013</c:v>
                </c:pt>
                <c:pt idx="101">
                  <c:v>-0.3174542307854511</c:v>
                </c:pt>
                <c:pt idx="102">
                  <c:v>-0.31745423078545093</c:v>
                </c:pt>
                <c:pt idx="103">
                  <c:v>-0.31882880144861758</c:v>
                </c:pt>
                <c:pt idx="104">
                  <c:v>-0.32020526415734102</c:v>
                </c:pt>
                <c:pt idx="105">
                  <c:v>-0.32296388659642072</c:v>
                </c:pt>
                <c:pt idx="106">
                  <c:v>-0.32434605682337225</c:v>
                </c:pt>
                <c:pt idx="107">
                  <c:v>-0.32573014008931084</c:v>
                </c:pt>
                <c:pt idx="108">
                  <c:v>-0.32711614169718783</c:v>
                </c:pt>
                <c:pt idx="109">
                  <c:v>-0.327116141697188</c:v>
                </c:pt>
                <c:pt idx="110">
                  <c:v>-0.32989392126109041</c:v>
                </c:pt>
                <c:pt idx="111">
                  <c:v>-0.33128570993391276</c:v>
                </c:pt>
                <c:pt idx="112">
                  <c:v>-0.33267943838251673</c:v>
                </c:pt>
                <c:pt idx="113">
                  <c:v>-0.34249030894677601</c:v>
                </c:pt>
                <c:pt idx="114">
                  <c:v>-0.33687231664255257</c:v>
                </c:pt>
                <c:pt idx="115">
                  <c:v>-0.33827385856784098</c:v>
                </c:pt>
                <c:pt idx="116">
                  <c:v>-0.3396773675701612</c:v>
                </c:pt>
                <c:pt idx="117">
                  <c:v>-0.34249030894677585</c:v>
                </c:pt>
                <c:pt idx="118">
                  <c:v>-0.34249030894677585</c:v>
                </c:pt>
                <c:pt idx="119">
                  <c:v>-0.34814004148889488</c:v>
                </c:pt>
                <c:pt idx="120">
                  <c:v>-0.35097692282409471</c:v>
                </c:pt>
                <c:pt idx="121">
                  <c:v>-0.35097692282409454</c:v>
                </c:pt>
                <c:pt idx="122">
                  <c:v>-0.34814004148889505</c:v>
                </c:pt>
                <c:pt idx="123">
                  <c:v>-0.35667494393873228</c:v>
                </c:pt>
                <c:pt idx="124">
                  <c:v>-0.35239838717147204</c:v>
                </c:pt>
                <c:pt idx="125">
                  <c:v>-0.353821874956326</c:v>
                </c:pt>
                <c:pt idx="126">
                  <c:v>-0.35524739194754684</c:v>
                </c:pt>
                <c:pt idx="127">
                  <c:v>-0.35667494393873245</c:v>
                </c:pt>
                <c:pt idx="128">
                  <c:v>-0.35810453674832671</c:v>
                </c:pt>
                <c:pt idx="129">
                  <c:v>-0.35953617621976464</c:v>
                </c:pt>
                <c:pt idx="130">
                  <c:v>-0.36096986822161309</c:v>
                </c:pt>
                <c:pt idx="131">
                  <c:v>-0.36240561864771748</c:v>
                </c:pt>
                <c:pt idx="132">
                  <c:v>-0.36528331847533246</c:v>
                </c:pt>
                <c:pt idx="133">
                  <c:v>-0.36816932336446756</c:v>
                </c:pt>
                <c:pt idx="134">
                  <c:v>-0.36816932336446739</c:v>
                </c:pt>
                <c:pt idx="135">
                  <c:v>-0.3754209867597878</c:v>
                </c:pt>
                <c:pt idx="136">
                  <c:v>-0.37106368139083207</c:v>
                </c:pt>
                <c:pt idx="137">
                  <c:v>-0.36961545521446726</c:v>
                </c:pt>
                <c:pt idx="138">
                  <c:v>-0.37251400796847856</c:v>
                </c:pt>
                <c:pt idx="139">
                  <c:v>-0.37396644104879329</c:v>
                </c:pt>
                <c:pt idx="140">
                  <c:v>-0.3754209867597878</c:v>
                </c:pt>
                <c:pt idx="141">
                  <c:v>-0.37979736135958653</c:v>
                </c:pt>
                <c:pt idx="142">
                  <c:v>-0.38419297283262477</c:v>
                </c:pt>
                <c:pt idx="143">
                  <c:v>-0.37979736135958653</c:v>
                </c:pt>
                <c:pt idx="144">
                  <c:v>-0.39008400606986215</c:v>
                </c:pt>
                <c:pt idx="145">
                  <c:v>-0.39008400606986199</c:v>
                </c:pt>
                <c:pt idx="146">
                  <c:v>-0.39156220293917304</c:v>
                </c:pt>
                <c:pt idx="147">
                  <c:v>-0.40197121885390869</c:v>
                </c:pt>
                <c:pt idx="148">
                  <c:v>-0.39452516806983012</c:v>
                </c:pt>
                <c:pt idx="149">
                  <c:v>-0.39600994933740918</c:v>
                </c:pt>
                <c:pt idx="150">
                  <c:v>-0.39898614201045518</c:v>
                </c:pt>
                <c:pt idx="151">
                  <c:v>-0.40047756659712541</c:v>
                </c:pt>
                <c:pt idx="152">
                  <c:v>-0.40197121885390852</c:v>
                </c:pt>
                <c:pt idx="153">
                  <c:v>-0.40346710544549141</c:v>
                </c:pt>
                <c:pt idx="154">
                  <c:v>-0.40496523306651327</c:v>
                </c:pt>
                <c:pt idx="155">
                  <c:v>-0.40496523306651344</c:v>
                </c:pt>
                <c:pt idx="156">
                  <c:v>-0.4094731295057033</c:v>
                </c:pt>
                <c:pt idx="157">
                  <c:v>-0.40796823832628304</c:v>
                </c:pt>
                <c:pt idx="158">
                  <c:v>-0.41400143913045073</c:v>
                </c:pt>
                <c:pt idx="159">
                  <c:v>-0.41098028879627468</c:v>
                </c:pt>
                <c:pt idx="160">
                  <c:v>-0.41248972304512882</c:v>
                </c:pt>
                <c:pt idx="161">
                  <c:v>-0.42159449003804794</c:v>
                </c:pt>
                <c:pt idx="162">
                  <c:v>-0.41551544396166579</c:v>
                </c:pt>
                <c:pt idx="163">
                  <c:v>-0.41703174447962993</c:v>
                </c:pt>
                <c:pt idx="164">
                  <c:v>-0.42007126049752669</c:v>
                </c:pt>
                <c:pt idx="165">
                  <c:v>-0.42007126049752669</c:v>
                </c:pt>
                <c:pt idx="166">
                  <c:v>-0.42312004334688524</c:v>
                </c:pt>
                <c:pt idx="167">
                  <c:v>-0.42312004334688524</c:v>
                </c:pt>
                <c:pt idx="168">
                  <c:v>-0.43078291609245423</c:v>
                </c:pt>
                <c:pt idx="169">
                  <c:v>-0.42617814970570611</c:v>
                </c:pt>
                <c:pt idx="170">
                  <c:v>-0.42617814970570594</c:v>
                </c:pt>
                <c:pt idx="171">
                  <c:v>-0.42771071705548425</c:v>
                </c:pt>
                <c:pt idx="172">
                  <c:v>-0.42924563677356775</c:v>
                </c:pt>
                <c:pt idx="173">
                  <c:v>-0.42771071705548425</c:v>
                </c:pt>
                <c:pt idx="174">
                  <c:v>-0.42617814970570594</c:v>
                </c:pt>
                <c:pt idx="175">
                  <c:v>-0.43386458262986249</c:v>
                </c:pt>
                <c:pt idx="176">
                  <c:v>-0.43695577519953516</c:v>
                </c:pt>
                <c:pt idx="177">
                  <c:v>-0.44628710262841964</c:v>
                </c:pt>
                <c:pt idx="178">
                  <c:v>-0.43695577519953532</c:v>
                </c:pt>
                <c:pt idx="179">
                  <c:v>-0.44005655287778356</c:v>
                </c:pt>
                <c:pt idx="180">
                  <c:v>-0.44005655287778356</c:v>
                </c:pt>
                <c:pt idx="181">
                  <c:v>-0.44005655287778339</c:v>
                </c:pt>
                <c:pt idx="182">
                  <c:v>-0.44161055474451766</c:v>
                </c:pt>
                <c:pt idx="183">
                  <c:v>-0.44161055474451782</c:v>
                </c:pt>
                <c:pt idx="184">
                  <c:v>-0.44316697529217586</c:v>
                </c:pt>
                <c:pt idx="185">
                  <c:v>-0.44628710262841947</c:v>
                </c:pt>
                <c:pt idx="186">
                  <c:v>-0.44628710262841947</c:v>
                </c:pt>
                <c:pt idx="187">
                  <c:v>-0.4478508246046024</c:v>
                </c:pt>
                <c:pt idx="188">
                  <c:v>-0.44941699563734716</c:v>
                </c:pt>
                <c:pt idx="189">
                  <c:v>-0.45098562340997389</c:v>
                </c:pt>
                <c:pt idx="190">
                  <c:v>-0.45255671564201488</c:v>
                </c:pt>
                <c:pt idx="191">
                  <c:v>-0.45413028008944556</c:v>
                </c:pt>
                <c:pt idx="192">
                  <c:v>-0.45413028008944556</c:v>
                </c:pt>
                <c:pt idx="193">
                  <c:v>-0.45570632454491111</c:v>
                </c:pt>
                <c:pt idx="194">
                  <c:v>-0.46680873834921655</c:v>
                </c:pt>
                <c:pt idx="195">
                  <c:v>-0.45886588483527962</c:v>
                </c:pt>
                <c:pt idx="196">
                  <c:v>-0.46044941644092408</c:v>
                </c:pt>
                <c:pt idx="197">
                  <c:v>-0.46044941644092391</c:v>
                </c:pt>
                <c:pt idx="198">
                  <c:v>-0.46044941644092391</c:v>
                </c:pt>
                <c:pt idx="199">
                  <c:v>-0.46840490788203853</c:v>
                </c:pt>
                <c:pt idx="200">
                  <c:v>-0.46362402228169652</c:v>
                </c:pt>
                <c:pt idx="201">
                  <c:v>-0.46521511251393854</c:v>
                </c:pt>
                <c:pt idx="202">
                  <c:v>-0.46680873834921638</c:v>
                </c:pt>
                <c:pt idx="203">
                  <c:v>-0.4684049078820387</c:v>
                </c:pt>
                <c:pt idx="204">
                  <c:v>-0.47000362924573558</c:v>
                </c:pt>
                <c:pt idx="205">
                  <c:v>-0.47160491061270937</c:v>
                </c:pt>
                <c:pt idx="206">
                  <c:v>-0.47160491061270937</c:v>
                </c:pt>
                <c:pt idx="207">
                  <c:v>-0.47320876019468389</c:v>
                </c:pt>
                <c:pt idx="208">
                  <c:v>-0.4780358009429998</c:v>
                </c:pt>
                <c:pt idx="209">
                  <c:v>-0.47642419704865829</c:v>
                </c:pt>
                <c:pt idx="210">
                  <c:v>-0.4780358009429998</c:v>
                </c:pt>
                <c:pt idx="211">
                  <c:v>-0.49102299646981101</c:v>
                </c:pt>
                <c:pt idx="212">
                  <c:v>-0.49593701127224005</c:v>
                </c:pt>
                <c:pt idx="213">
                  <c:v>-0.47965000629754095</c:v>
                </c:pt>
                <c:pt idx="214">
                  <c:v>-0.48939034304592566</c:v>
                </c:pt>
                <c:pt idx="215">
                  <c:v>-0.48776035083499458</c:v>
                </c:pt>
                <c:pt idx="216">
                  <c:v>-0.48450831544861728</c:v>
                </c:pt>
                <c:pt idx="217">
                  <c:v>-0.48450831544861728</c:v>
                </c:pt>
                <c:pt idx="218">
                  <c:v>-0.48450831544861728</c:v>
                </c:pt>
                <c:pt idx="219">
                  <c:v>-0.48613301117561919</c:v>
                </c:pt>
                <c:pt idx="220">
                  <c:v>-0.48776035083499458</c:v>
                </c:pt>
                <c:pt idx="221">
                  <c:v>-0.48939034304592566</c:v>
                </c:pt>
                <c:pt idx="222">
                  <c:v>-0.49102299646981101</c:v>
                </c:pt>
                <c:pt idx="223">
                  <c:v>-0.49102299646981101</c:v>
                </c:pt>
                <c:pt idx="224">
                  <c:v>-0.49102299646981101</c:v>
                </c:pt>
                <c:pt idx="225">
                  <c:v>-0.49265831981054176</c:v>
                </c:pt>
                <c:pt idx="226">
                  <c:v>-0.49429632181478012</c:v>
                </c:pt>
                <c:pt idx="227">
                  <c:v>-0.49758039701597007</c:v>
                </c:pt>
                <c:pt idx="228">
                  <c:v>-0.49593701127224005</c:v>
                </c:pt>
                <c:pt idx="229">
                  <c:v>-0.50087529291282262</c:v>
                </c:pt>
                <c:pt idx="230">
                  <c:v>-0.51249368086668778</c:v>
                </c:pt>
                <c:pt idx="231">
                  <c:v>-0.4992264879226388</c:v>
                </c:pt>
                <c:pt idx="232">
                  <c:v>-0.50087529291282262</c:v>
                </c:pt>
                <c:pt idx="233">
                  <c:v>-0.50916034444692948</c:v>
                </c:pt>
                <c:pt idx="234">
                  <c:v>-0.50916034444692948</c:v>
                </c:pt>
                <c:pt idx="235">
                  <c:v>-0.50252682095129564</c:v>
                </c:pt>
                <c:pt idx="236">
                  <c:v>-0.50583808225495164</c:v>
                </c:pt>
                <c:pt idx="237">
                  <c:v>-0.50418108104732218</c:v>
                </c:pt>
                <c:pt idx="238">
                  <c:v>-0.50583808225495164</c:v>
                </c:pt>
                <c:pt idx="239">
                  <c:v>-0.50749783367331602</c:v>
                </c:pt>
                <c:pt idx="240">
                  <c:v>-0.50583808225495164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02-48DA-BB4C-EFF6453ABBA5}"/>
            </c:ext>
          </c:extLst>
        </c:ser>
        <c:ser>
          <c:idx val="1"/>
          <c:order val="1"/>
          <c:tx>
            <c:v>Sample 2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'データ処理シート(対数値)'!$I$8:$I$248</c:f>
              <c:numCache>
                <c:formatCode>0.000_ </c:formatCode>
                <c:ptCount val="241"/>
                <c:pt idx="0">
                  <c:v>-0.19747580456563185</c:v>
                </c:pt>
                <c:pt idx="1">
                  <c:v>-0.19698859383735864</c:v>
                </c:pt>
                <c:pt idx="2">
                  <c:v>-0.20383124028183683</c:v>
                </c:pt>
                <c:pt idx="3">
                  <c:v>-0.20432179707362208</c:v>
                </c:pt>
                <c:pt idx="4">
                  <c:v>-0.21467947290208025</c:v>
                </c:pt>
                <c:pt idx="5">
                  <c:v>-0.21269829345267111</c:v>
                </c:pt>
                <c:pt idx="6">
                  <c:v>-0.21467947290208025</c:v>
                </c:pt>
                <c:pt idx="7">
                  <c:v>-0.21393607056329675</c:v>
                </c:pt>
                <c:pt idx="8">
                  <c:v>-0.21517538166503289</c:v>
                </c:pt>
                <c:pt idx="9">
                  <c:v>-0.21840479696703624</c:v>
                </c:pt>
                <c:pt idx="10">
                  <c:v>-0.21591970622489007</c:v>
                </c:pt>
                <c:pt idx="11">
                  <c:v>-0.21964966205995404</c:v>
                </c:pt>
                <c:pt idx="12">
                  <c:v>-0.22089607877373038</c:v>
                </c:pt>
                <c:pt idx="13">
                  <c:v>-0.22039732564618453</c:v>
                </c:pt>
                <c:pt idx="14">
                  <c:v>-0.22089607877373038</c:v>
                </c:pt>
                <c:pt idx="15">
                  <c:v>-0.22289358255900238</c:v>
                </c:pt>
                <c:pt idx="16">
                  <c:v>-0.22414405164779314</c:v>
                </c:pt>
                <c:pt idx="17">
                  <c:v>-0.22414405164779314</c:v>
                </c:pt>
                <c:pt idx="18">
                  <c:v>-0.22414405164779314</c:v>
                </c:pt>
                <c:pt idx="19">
                  <c:v>-0.22539608636750352</c:v>
                </c:pt>
                <c:pt idx="20">
                  <c:v>-0.22539608636750352</c:v>
                </c:pt>
                <c:pt idx="21">
                  <c:v>-0.22539608636750352</c:v>
                </c:pt>
                <c:pt idx="22">
                  <c:v>-0.22865873200231995</c:v>
                </c:pt>
                <c:pt idx="23">
                  <c:v>-0.22991643560163838</c:v>
                </c:pt>
                <c:pt idx="24">
                  <c:v>-0.22991643560163838</c:v>
                </c:pt>
                <c:pt idx="25">
                  <c:v>-0.23117572301147404</c:v>
                </c:pt>
                <c:pt idx="26">
                  <c:v>-0.23243659822580232</c:v>
                </c:pt>
                <c:pt idx="27">
                  <c:v>-0.23369906525372644</c:v>
                </c:pt>
                <c:pt idx="28">
                  <c:v>-0.23496312811955181</c:v>
                </c:pt>
                <c:pt idx="29">
                  <c:v>-0.23496312811955181</c:v>
                </c:pt>
                <c:pt idx="30">
                  <c:v>-0.23622879086286527</c:v>
                </c:pt>
                <c:pt idx="31">
                  <c:v>-0.23876493221716663</c:v>
                </c:pt>
                <c:pt idx="32">
                  <c:v>-0.23952703056473393</c:v>
                </c:pt>
                <c:pt idx="33">
                  <c:v>-0.24207156119972872</c:v>
                </c:pt>
                <c:pt idx="34">
                  <c:v>-0.24258124520668475</c:v>
                </c:pt>
                <c:pt idx="35">
                  <c:v>-0.24462258299133405</c:v>
                </c:pt>
                <c:pt idx="36">
                  <c:v>-0.24590053843682594</c:v>
                </c:pt>
                <c:pt idx="37">
                  <c:v>-0.24948752665381185</c:v>
                </c:pt>
                <c:pt idx="38">
                  <c:v>-0.24846135929849961</c:v>
                </c:pt>
                <c:pt idx="39">
                  <c:v>-0.24974423311138891</c:v>
                </c:pt>
                <c:pt idx="40">
                  <c:v>-0.25102875480374542</c:v>
                </c:pt>
                <c:pt idx="41">
                  <c:v>-0.25360275879891825</c:v>
                </c:pt>
                <c:pt idx="42">
                  <c:v>-0.25877072895736097</c:v>
                </c:pt>
                <c:pt idx="43">
                  <c:v>-0.25489224962879015</c:v>
                </c:pt>
                <c:pt idx="44">
                  <c:v>-0.25877072895736086</c:v>
                </c:pt>
                <c:pt idx="45">
                  <c:v>-0.26006690541880767</c:v>
                </c:pt>
                <c:pt idx="46">
                  <c:v>-0.26136476413440751</c:v>
                </c:pt>
                <c:pt idx="47">
                  <c:v>-0.26396554583446485</c:v>
                </c:pt>
                <c:pt idx="48">
                  <c:v>-0.26526847761488098</c:v>
                </c:pt>
                <c:pt idx="49">
                  <c:v>-0.27075940525587316</c:v>
                </c:pt>
                <c:pt idx="50">
                  <c:v>-0.27233379550498144</c:v>
                </c:pt>
                <c:pt idx="51">
                  <c:v>-0.27338476775095644</c:v>
                </c:pt>
                <c:pt idx="52">
                  <c:v>-0.27338476775095644</c:v>
                </c:pt>
                <c:pt idx="53">
                  <c:v>-0.27786376351444281</c:v>
                </c:pt>
                <c:pt idx="54">
                  <c:v>-0.28050786870378075</c:v>
                </c:pt>
                <c:pt idx="55">
                  <c:v>-0.2770718933397654</c:v>
                </c:pt>
                <c:pt idx="56">
                  <c:v>-0.27971390280260405</c:v>
                </c:pt>
                <c:pt idx="57">
                  <c:v>-0.2834244821991399</c:v>
                </c:pt>
                <c:pt idx="58">
                  <c:v>-0.28369005118224361</c:v>
                </c:pt>
                <c:pt idx="59">
                  <c:v>-0.28714888129012217</c:v>
                </c:pt>
                <c:pt idx="60">
                  <c:v>-0.28555101144282691</c:v>
                </c:pt>
                <c:pt idx="61">
                  <c:v>-0.28821554805792471</c:v>
                </c:pt>
                <c:pt idx="62">
                  <c:v>-0.29088720340072938</c:v>
                </c:pt>
                <c:pt idx="63">
                  <c:v>-0.29222571250165352</c:v>
                </c:pt>
                <c:pt idx="64">
                  <c:v>-0.29490811754352048</c:v>
                </c:pt>
                <c:pt idx="65">
                  <c:v>-0.29625202313484822</c:v>
                </c:pt>
                <c:pt idx="66">
                  <c:v>-0.3005646982827947</c:v>
                </c:pt>
                <c:pt idx="67">
                  <c:v>-0.30164577946916737</c:v>
                </c:pt>
                <c:pt idx="68">
                  <c:v>-0.30870143967585645</c:v>
                </c:pt>
                <c:pt idx="69">
                  <c:v>-0.30516738679280048</c:v>
                </c:pt>
                <c:pt idx="70">
                  <c:v>-0.30706878625197098</c:v>
                </c:pt>
                <c:pt idx="71">
                  <c:v>-0.30842914559657009</c:v>
                </c:pt>
                <c:pt idx="72">
                  <c:v>-0.31115542863742301</c:v>
                </c:pt>
                <c:pt idx="73">
                  <c:v>-0.3138891646209549</c:v>
                </c:pt>
                <c:pt idx="74">
                  <c:v>-0.31855373611886789</c:v>
                </c:pt>
                <c:pt idx="75">
                  <c:v>-0.32379295946413944</c:v>
                </c:pt>
                <c:pt idx="76">
                  <c:v>-0.3218595242533675</c:v>
                </c:pt>
                <c:pt idx="77">
                  <c:v>-0.32628431023372312</c:v>
                </c:pt>
                <c:pt idx="78">
                  <c:v>-0.32489946026859717</c:v>
                </c:pt>
                <c:pt idx="79">
                  <c:v>-0.33017212407273311</c:v>
                </c:pt>
                <c:pt idx="80">
                  <c:v>-0.32905977690575899</c:v>
                </c:pt>
                <c:pt idx="81">
                  <c:v>-0.33240053725115914</c:v>
                </c:pt>
                <c:pt idx="82">
                  <c:v>-0.33911572756663055</c:v>
                </c:pt>
                <c:pt idx="83">
                  <c:v>-0.33463392734757291</c:v>
                </c:pt>
                <c:pt idx="84">
                  <c:v>-0.33883502581040137</c:v>
                </c:pt>
                <c:pt idx="85">
                  <c:v>-0.34023932319045697</c:v>
                </c:pt>
                <c:pt idx="86">
                  <c:v>-0.34220865847314963</c:v>
                </c:pt>
                <c:pt idx="87">
                  <c:v>-0.34361770478208414</c:v>
                </c:pt>
                <c:pt idx="88">
                  <c:v>-0.34644176765870333</c:v>
                </c:pt>
                <c:pt idx="89">
                  <c:v>-0.34927382845842181</c:v>
                </c:pt>
                <c:pt idx="90">
                  <c:v>-0.35211393261116974</c:v>
                </c:pt>
                <c:pt idx="91">
                  <c:v>-0.35353701524780529</c:v>
                </c:pt>
                <c:pt idx="92">
                  <c:v>-0.35638927046157187</c:v>
                </c:pt>
                <c:pt idx="93">
                  <c:v>-0.35924968431120147</c:v>
                </c:pt>
                <c:pt idx="94">
                  <c:v>-0.36068296533627114</c:v>
                </c:pt>
                <c:pt idx="95">
                  <c:v>-0.36499517555445127</c:v>
                </c:pt>
                <c:pt idx="96">
                  <c:v>-0.36499517555445127</c:v>
                </c:pt>
                <c:pt idx="97">
                  <c:v>-0.36932606149229114</c:v>
                </c:pt>
                <c:pt idx="98">
                  <c:v>-0.37077386831823411</c:v>
                </c:pt>
                <c:pt idx="99">
                  <c:v>-0.37280432586861606</c:v>
                </c:pt>
                <c:pt idx="100">
                  <c:v>-0.37658614855778783</c:v>
                </c:pt>
                <c:pt idx="101">
                  <c:v>-0.37833644071991185</c:v>
                </c:pt>
                <c:pt idx="102">
                  <c:v>-0.38096763650777687</c:v>
                </c:pt>
                <c:pt idx="103">
                  <c:v>-0.38301891927833437</c:v>
                </c:pt>
                <c:pt idx="104">
                  <c:v>-0.38448670172297272</c:v>
                </c:pt>
                <c:pt idx="105">
                  <c:v>-0.38683964398499943</c:v>
                </c:pt>
                <c:pt idx="106">
                  <c:v>-0.39037947069012341</c:v>
                </c:pt>
                <c:pt idx="107">
                  <c:v>-0.39185810470194737</c:v>
                </c:pt>
                <c:pt idx="108">
                  <c:v>-0.39719936369113157</c:v>
                </c:pt>
                <c:pt idx="109">
                  <c:v>-0.40137349020491081</c:v>
                </c:pt>
                <c:pt idx="110">
                  <c:v>-0.40137349020491081</c:v>
                </c:pt>
                <c:pt idx="111">
                  <c:v>-0.40586518812950395</c:v>
                </c:pt>
                <c:pt idx="112">
                  <c:v>-0.40526512810549803</c:v>
                </c:pt>
                <c:pt idx="113">
                  <c:v>-0.41521245956304426</c:v>
                </c:pt>
                <c:pt idx="114">
                  <c:v>-0.41188567591108699</c:v>
                </c:pt>
                <c:pt idx="115">
                  <c:v>-0.41430405677536863</c:v>
                </c:pt>
                <c:pt idx="116">
                  <c:v>-0.41642494834450638</c:v>
                </c:pt>
                <c:pt idx="117">
                  <c:v>-0.4188543452271804</c:v>
                </c:pt>
                <c:pt idx="118">
                  <c:v>-0.4188543452271804</c:v>
                </c:pt>
                <c:pt idx="119">
                  <c:v>-0.42525973543634382</c:v>
                </c:pt>
                <c:pt idx="120">
                  <c:v>-0.42832440225424689</c:v>
                </c:pt>
                <c:pt idx="121">
                  <c:v>-0.43047527111233191</c:v>
                </c:pt>
                <c:pt idx="122">
                  <c:v>-0.4301677207485361</c:v>
                </c:pt>
                <c:pt idx="123">
                  <c:v>-0.43695577519953516</c:v>
                </c:pt>
                <c:pt idx="124">
                  <c:v>-0.43540898448123644</c:v>
                </c:pt>
                <c:pt idx="125">
                  <c:v>-0.43912530960079948</c:v>
                </c:pt>
                <c:pt idx="126">
                  <c:v>-0.43850496218636453</c:v>
                </c:pt>
                <c:pt idx="127">
                  <c:v>-0.44161055474451766</c:v>
                </c:pt>
                <c:pt idx="128">
                  <c:v>-0.44472582206146699</c:v>
                </c:pt>
                <c:pt idx="129">
                  <c:v>-0.44566229785957728</c:v>
                </c:pt>
                <c:pt idx="130">
                  <c:v>-0.44941699563734716</c:v>
                </c:pt>
                <c:pt idx="131">
                  <c:v>-0.45192798251850513</c:v>
                </c:pt>
                <c:pt idx="132">
                  <c:v>-0.45444529032988301</c:v>
                </c:pt>
                <c:pt idx="133">
                  <c:v>-0.46235297031521272</c:v>
                </c:pt>
                <c:pt idx="134">
                  <c:v>-0.45981570285824586</c:v>
                </c:pt>
                <c:pt idx="135">
                  <c:v>-0.46744690046404563</c:v>
                </c:pt>
                <c:pt idx="136">
                  <c:v>-0.46362402228169652</c:v>
                </c:pt>
                <c:pt idx="137">
                  <c:v>-0.46426015461866976</c:v>
                </c:pt>
                <c:pt idx="138">
                  <c:v>-0.46744690046404563</c:v>
                </c:pt>
                <c:pt idx="139">
                  <c:v>-0.4706438341331588</c:v>
                </c:pt>
                <c:pt idx="140">
                  <c:v>-0.47160491061270937</c:v>
                </c:pt>
                <c:pt idx="141">
                  <c:v>-0.47739084767975321</c:v>
                </c:pt>
                <c:pt idx="142">
                  <c:v>-0.48256215849313133</c:v>
                </c:pt>
                <c:pt idx="143">
                  <c:v>-0.48029641873116774</c:v>
                </c:pt>
                <c:pt idx="144">
                  <c:v>-0.48353476353008701</c:v>
                </c:pt>
                <c:pt idx="145">
                  <c:v>-0.48191428027157057</c:v>
                </c:pt>
                <c:pt idx="146">
                  <c:v>-0.48678362928575269</c:v>
                </c:pt>
                <c:pt idx="147">
                  <c:v>-0.49331319868135953</c:v>
                </c:pt>
                <c:pt idx="148">
                  <c:v>-0.49069625247082477</c:v>
                </c:pt>
                <c:pt idx="149">
                  <c:v>-0.49396850669956766</c:v>
                </c:pt>
                <c:pt idx="150">
                  <c:v>-0.49560865796113035</c:v>
                </c:pt>
                <c:pt idx="151">
                  <c:v>-0.49889705290071695</c:v>
                </c:pt>
                <c:pt idx="152">
                  <c:v>-0.50054531435843419</c:v>
                </c:pt>
                <c:pt idx="153">
                  <c:v>-0.50318819663677938</c:v>
                </c:pt>
                <c:pt idx="154">
                  <c:v>-0.50385001002956531</c:v>
                </c:pt>
                <c:pt idx="155">
                  <c:v>-0.50616981222979662</c:v>
                </c:pt>
                <c:pt idx="156">
                  <c:v>-0.51049234597587023</c:v>
                </c:pt>
                <c:pt idx="157">
                  <c:v>-0.5094931785322121</c:v>
                </c:pt>
                <c:pt idx="158">
                  <c:v>-0.51583816558953499</c:v>
                </c:pt>
                <c:pt idx="159">
                  <c:v>-0.51449902913229961</c:v>
                </c:pt>
                <c:pt idx="160">
                  <c:v>-0.51617323009258598</c:v>
                </c:pt>
                <c:pt idx="161">
                  <c:v>-0.52357319658849322</c:v>
                </c:pt>
                <c:pt idx="162">
                  <c:v>-0.52121271665247759</c:v>
                </c:pt>
                <c:pt idx="163">
                  <c:v>-0.52289820500025996</c:v>
                </c:pt>
                <c:pt idx="164">
                  <c:v>-0.52627772832491237</c:v>
                </c:pt>
                <c:pt idx="165">
                  <c:v>-0.52627772832491237</c:v>
                </c:pt>
                <c:pt idx="166">
                  <c:v>-0.53136852499732012</c:v>
                </c:pt>
                <c:pt idx="167">
                  <c:v>-0.53307123271331047</c:v>
                </c:pt>
                <c:pt idx="168">
                  <c:v>-0.54059778209966081</c:v>
                </c:pt>
                <c:pt idx="169">
                  <c:v>-0.5381968205621227</c:v>
                </c:pt>
                <c:pt idx="170">
                  <c:v>-0.53716959910559259</c:v>
                </c:pt>
                <c:pt idx="171">
                  <c:v>-0.54403775797210419</c:v>
                </c:pt>
                <c:pt idx="172">
                  <c:v>-0.54231629085736166</c:v>
                </c:pt>
                <c:pt idx="173">
                  <c:v>-0.54403775797210419</c:v>
                </c:pt>
                <c:pt idx="174">
                  <c:v>-0.54576219364688716</c:v>
                </c:pt>
                <c:pt idx="175">
                  <c:v>-0.55095341485676996</c:v>
                </c:pt>
                <c:pt idx="176">
                  <c:v>-0.55199490080406155</c:v>
                </c:pt>
                <c:pt idx="177">
                  <c:v>-0.55896599909392564</c:v>
                </c:pt>
                <c:pt idx="178">
                  <c:v>-0.55617172553286776</c:v>
                </c:pt>
                <c:pt idx="179">
                  <c:v>-0.55617172553286776</c:v>
                </c:pt>
                <c:pt idx="180">
                  <c:v>-0.5596657891854645</c:v>
                </c:pt>
                <c:pt idx="181">
                  <c:v>-0.56036606932612687</c:v>
                </c:pt>
                <c:pt idx="182">
                  <c:v>-0.56492988275919143</c:v>
                </c:pt>
                <c:pt idx="183">
                  <c:v>-0.56492988275919143</c:v>
                </c:pt>
                <c:pt idx="184">
                  <c:v>-0.56563386026098583</c:v>
                </c:pt>
                <c:pt idx="185">
                  <c:v>-0.56916120077895416</c:v>
                </c:pt>
                <c:pt idx="186">
                  <c:v>-0.57092954783569616</c:v>
                </c:pt>
                <c:pt idx="187">
                  <c:v>-0.57199205900347805</c:v>
                </c:pt>
                <c:pt idx="188">
                  <c:v>-0.57625342908844612</c:v>
                </c:pt>
                <c:pt idx="189">
                  <c:v>-0.57803437345944086</c:v>
                </c:pt>
                <c:pt idx="190">
                  <c:v>-0.57803437345944086</c:v>
                </c:pt>
                <c:pt idx="191">
                  <c:v>-0.5791044645192851</c:v>
                </c:pt>
                <c:pt idx="192">
                  <c:v>-0.58160580582703802</c:v>
                </c:pt>
                <c:pt idx="193">
                  <c:v>-0.58519003905485312</c:v>
                </c:pt>
                <c:pt idx="194">
                  <c:v>-0.59275900652867675</c:v>
                </c:pt>
                <c:pt idx="195">
                  <c:v>-0.5887871652357024</c:v>
                </c:pt>
                <c:pt idx="196">
                  <c:v>-0.59059059223485311</c:v>
                </c:pt>
                <c:pt idx="197">
                  <c:v>-0.59384497948608295</c:v>
                </c:pt>
                <c:pt idx="198">
                  <c:v>-0.59493213306299009</c:v>
                </c:pt>
                <c:pt idx="199">
                  <c:v>-0.60002120257046143</c:v>
                </c:pt>
                <c:pt idx="200">
                  <c:v>-0.60221018556784311</c:v>
                </c:pt>
                <c:pt idx="201">
                  <c:v>-0.60038570047863404</c:v>
                </c:pt>
                <c:pt idx="202">
                  <c:v>-0.60221018556784311</c:v>
                </c:pt>
                <c:pt idx="203">
                  <c:v>-0.60770369874247765</c:v>
                </c:pt>
                <c:pt idx="204">
                  <c:v>-0.60586917245288452</c:v>
                </c:pt>
                <c:pt idx="205">
                  <c:v>-0.60954159670514829</c:v>
                </c:pt>
                <c:pt idx="206">
                  <c:v>-0.61138287875730557</c:v>
                </c:pt>
                <c:pt idx="207">
                  <c:v>-0.61322755738407164</c:v>
                </c:pt>
                <c:pt idx="208">
                  <c:v>-0.61729786827650723</c:v>
                </c:pt>
                <c:pt idx="209">
                  <c:v>-0.61507564513978963</c:v>
                </c:pt>
                <c:pt idx="210">
                  <c:v>-0.61692715464853609</c:v>
                </c:pt>
                <c:pt idx="211">
                  <c:v>-0.62661065675970107</c:v>
                </c:pt>
                <c:pt idx="212">
                  <c:v>-0.63186395214304669</c:v>
                </c:pt>
                <c:pt idx="213">
                  <c:v>-0.62138481433305437</c:v>
                </c:pt>
                <c:pt idx="214">
                  <c:v>-0.63186395214304669</c:v>
                </c:pt>
                <c:pt idx="215">
                  <c:v>-0.62960915975595755</c:v>
                </c:pt>
                <c:pt idx="216">
                  <c:v>-0.62698497830627653</c:v>
                </c:pt>
                <c:pt idx="217">
                  <c:v>-0.6307359204385482</c:v>
                </c:pt>
                <c:pt idx="218">
                  <c:v>-0.63374683727849768</c:v>
                </c:pt>
                <c:pt idx="219">
                  <c:v>-0.63261668081991274</c:v>
                </c:pt>
                <c:pt idx="220">
                  <c:v>-0.63638884674133622</c:v>
                </c:pt>
                <c:pt idx="221">
                  <c:v>-0.63752327681194809</c:v>
                </c:pt>
                <c:pt idx="222">
                  <c:v>-0.63903785491291332</c:v>
                </c:pt>
                <c:pt idx="223">
                  <c:v>-0.63903785491291332</c:v>
                </c:pt>
                <c:pt idx="224">
                  <c:v>-0.64283436668635618</c:v>
                </c:pt>
                <c:pt idx="225">
                  <c:v>-0.64283436668635618</c:v>
                </c:pt>
                <c:pt idx="226">
                  <c:v>-0.64283436668635618</c:v>
                </c:pt>
                <c:pt idx="227">
                  <c:v>-0.64588198809283104</c:v>
                </c:pt>
                <c:pt idx="228">
                  <c:v>-0.65047090627950888</c:v>
                </c:pt>
                <c:pt idx="229">
                  <c:v>-0.65277328642167198</c:v>
                </c:pt>
                <c:pt idx="230">
                  <c:v>-0.66087362000964966</c:v>
                </c:pt>
                <c:pt idx="231">
                  <c:v>-0.65047090627950888</c:v>
                </c:pt>
                <c:pt idx="232">
                  <c:v>-0.65354192596758587</c:v>
                </c:pt>
                <c:pt idx="233">
                  <c:v>-0.66203618553489263</c:v>
                </c:pt>
                <c:pt idx="234">
                  <c:v>-0.66087362000964966</c:v>
                </c:pt>
                <c:pt idx="235">
                  <c:v>-0.66281198076387216</c:v>
                </c:pt>
                <c:pt idx="236">
                  <c:v>-0.66203618553489263</c:v>
                </c:pt>
                <c:pt idx="237">
                  <c:v>-0.66203618553489263</c:v>
                </c:pt>
                <c:pt idx="238">
                  <c:v>-0.66397680326016539</c:v>
                </c:pt>
                <c:pt idx="239">
                  <c:v>-0.66592119430635377</c:v>
                </c:pt>
                <c:pt idx="240">
                  <c:v>-0.66592119430635377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02-48DA-BB4C-EFF6453ABBA5}"/>
            </c:ext>
          </c:extLst>
        </c:ser>
        <c:ser>
          <c:idx val="2"/>
          <c:order val="2"/>
          <c:tx>
            <c:v>Sample 2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'データ処理シート(対数値)'!$J$8:$J$248</c:f>
              <c:numCache>
                <c:formatCode>0.000_ </c:formatCode>
                <c:ptCount val="241"/>
                <c:pt idx="0">
                  <c:v>-0.23584892381176373</c:v>
                </c:pt>
                <c:pt idx="1">
                  <c:v>-0.23622879086286527</c:v>
                </c:pt>
                <c:pt idx="2">
                  <c:v>-0.24423951460894419</c:v>
                </c:pt>
                <c:pt idx="3">
                  <c:v>-0.24513356920582502</c:v>
                </c:pt>
                <c:pt idx="4">
                  <c:v>-0.24602842385166881</c:v>
                </c:pt>
                <c:pt idx="5">
                  <c:v>-0.24692407997961333</c:v>
                </c:pt>
                <c:pt idx="6">
                  <c:v>-0.24602842385166881</c:v>
                </c:pt>
                <c:pt idx="7">
                  <c:v>-0.2482049819095809</c:v>
                </c:pt>
                <c:pt idx="8">
                  <c:v>-0.2482049819095809</c:v>
                </c:pt>
                <c:pt idx="9">
                  <c:v>-0.24987261105623432</c:v>
                </c:pt>
                <c:pt idx="10">
                  <c:v>-0.25115729776940876</c:v>
                </c:pt>
                <c:pt idx="11">
                  <c:v>-0.25115729776940876</c:v>
                </c:pt>
                <c:pt idx="12">
                  <c:v>-0.25244363702576206</c:v>
                </c:pt>
                <c:pt idx="13">
                  <c:v>-0.25411835561364038</c:v>
                </c:pt>
                <c:pt idx="14">
                  <c:v>-0.25502129021223263</c:v>
                </c:pt>
                <c:pt idx="15">
                  <c:v>-0.25670033484305255</c:v>
                </c:pt>
                <c:pt idx="16">
                  <c:v>-0.25670033484305255</c:v>
                </c:pt>
                <c:pt idx="17">
                  <c:v>-0.25799382874995619</c:v>
                </c:pt>
                <c:pt idx="18">
                  <c:v>-0.25928899795056309</c:v>
                </c:pt>
                <c:pt idx="19">
                  <c:v>-0.2605858467900799</c:v>
                </c:pt>
                <c:pt idx="20">
                  <c:v>-0.26188437963064037</c:v>
                </c:pt>
                <c:pt idx="21">
                  <c:v>-0.26318460085139339</c:v>
                </c:pt>
                <c:pt idx="22">
                  <c:v>-0.26487741979851737</c:v>
                </c:pt>
                <c:pt idx="23">
                  <c:v>-0.26618154100577829</c:v>
                </c:pt>
                <c:pt idx="24">
                  <c:v>-0.26748736516626154</c:v>
                </c:pt>
                <c:pt idx="25">
                  <c:v>-0.26879489673329854</c:v>
                </c:pt>
                <c:pt idx="26">
                  <c:v>-0.27141509998790886</c:v>
                </c:pt>
                <c:pt idx="27">
                  <c:v>-0.27141509998790886</c:v>
                </c:pt>
                <c:pt idx="28">
                  <c:v>-0.27272778066997005</c:v>
                </c:pt>
                <c:pt idx="29">
                  <c:v>-0.274042186747746</c:v>
                </c:pt>
                <c:pt idx="30">
                  <c:v>-0.27667619327524712</c:v>
                </c:pt>
                <c:pt idx="31">
                  <c:v>-0.27799580286235992</c:v>
                </c:pt>
                <c:pt idx="32">
                  <c:v>-0.27971390280260405</c:v>
                </c:pt>
                <c:pt idx="33">
                  <c:v>-0.28103752973311219</c:v>
                </c:pt>
                <c:pt idx="34">
                  <c:v>-0.28329172415048792</c:v>
                </c:pt>
                <c:pt idx="35">
                  <c:v>-0.28634962721800217</c:v>
                </c:pt>
                <c:pt idx="36">
                  <c:v>-0.2876820724517809</c:v>
                </c:pt>
                <c:pt idx="37">
                  <c:v>-0.29021862010377786</c:v>
                </c:pt>
                <c:pt idx="38">
                  <c:v>-0.2903523010076598</c:v>
                </c:pt>
                <c:pt idx="39">
                  <c:v>-0.2916900938493196</c:v>
                </c:pt>
                <c:pt idx="40">
                  <c:v>-0.29437106060257739</c:v>
                </c:pt>
                <c:pt idx="41">
                  <c:v>-0.29705923426437775</c:v>
                </c:pt>
                <c:pt idx="42">
                  <c:v>-0.30178099683128251</c:v>
                </c:pt>
                <c:pt idx="43">
                  <c:v>-0.30110509278392161</c:v>
                </c:pt>
                <c:pt idx="44">
                  <c:v>-0.30381145438166457</c:v>
                </c:pt>
                <c:pt idx="45">
                  <c:v>-0.30516738679280031</c:v>
                </c:pt>
                <c:pt idx="46">
                  <c:v>-0.30788477976930023</c:v>
                </c:pt>
                <c:pt idx="47">
                  <c:v>-0.31060957709548542</c:v>
                </c:pt>
                <c:pt idx="48">
                  <c:v>-0.31334181923235843</c:v>
                </c:pt>
                <c:pt idx="49">
                  <c:v>-0.31759160285792482</c:v>
                </c:pt>
                <c:pt idx="50">
                  <c:v>-0.31910394246012092</c:v>
                </c:pt>
                <c:pt idx="51">
                  <c:v>-0.32103205213333502</c:v>
                </c:pt>
                <c:pt idx="52">
                  <c:v>-0.32379295946413944</c:v>
                </c:pt>
                <c:pt idx="53">
                  <c:v>-0.32822632776736227</c:v>
                </c:pt>
                <c:pt idx="54">
                  <c:v>-0.33100719719015465</c:v>
                </c:pt>
                <c:pt idx="55">
                  <c:v>-0.32989392126109024</c:v>
                </c:pt>
                <c:pt idx="56">
                  <c:v>-0.33267943838251657</c:v>
                </c:pt>
                <c:pt idx="57">
                  <c:v>-0.3423494737940892</c:v>
                </c:pt>
                <c:pt idx="58">
                  <c:v>-0.34249030894677601</c:v>
                </c:pt>
                <c:pt idx="59">
                  <c:v>-0.34573500390039802</c:v>
                </c:pt>
                <c:pt idx="60">
                  <c:v>-0.34771520256726041</c:v>
                </c:pt>
                <c:pt idx="61">
                  <c:v>-0.35055087723077233</c:v>
                </c:pt>
                <c:pt idx="62">
                  <c:v>-0.35339461581716225</c:v>
                </c:pt>
                <c:pt idx="63">
                  <c:v>-0.35624646432066498</c:v>
                </c:pt>
                <c:pt idx="64">
                  <c:v>-0.35910646913014738</c:v>
                </c:pt>
                <c:pt idx="65">
                  <c:v>-0.36197467703363595</c:v>
                </c:pt>
                <c:pt idx="66">
                  <c:v>-0.36571568859088144</c:v>
                </c:pt>
                <c:pt idx="67">
                  <c:v>-0.36773589129815726</c:v>
                </c:pt>
                <c:pt idx="68">
                  <c:v>-0.37367578561875714</c:v>
                </c:pt>
                <c:pt idx="69">
                  <c:v>-0.37396644104879345</c:v>
                </c:pt>
                <c:pt idx="70">
                  <c:v>-0.37644042906754804</c:v>
                </c:pt>
                <c:pt idx="71">
                  <c:v>-0.37935886102368499</c:v>
                </c:pt>
                <c:pt idx="72">
                  <c:v>-0.38375254120251456</c:v>
                </c:pt>
                <c:pt idx="73">
                  <c:v>-0.38522140163112195</c:v>
                </c:pt>
                <c:pt idx="74">
                  <c:v>-0.38993630649053729</c:v>
                </c:pt>
                <c:pt idx="75">
                  <c:v>-0.39422847618217682</c:v>
                </c:pt>
                <c:pt idx="76">
                  <c:v>-0.39541577225516295</c:v>
                </c:pt>
                <c:pt idx="77">
                  <c:v>-0.40077611862203294</c:v>
                </c:pt>
                <c:pt idx="78">
                  <c:v>-0.4015228888755405</c:v>
                </c:pt>
                <c:pt idx="79">
                  <c:v>-0.40736691539776071</c:v>
                </c:pt>
                <c:pt idx="80">
                  <c:v>-0.40751721223429521</c:v>
                </c:pt>
                <c:pt idx="81">
                  <c:v>-0.41158378911634164</c:v>
                </c:pt>
                <c:pt idx="82">
                  <c:v>-0.41672830038687508</c:v>
                </c:pt>
                <c:pt idx="83">
                  <c:v>-0.41657661286288311</c:v>
                </c:pt>
                <c:pt idx="84">
                  <c:v>-0.42113727750245999</c:v>
                </c:pt>
                <c:pt idx="85">
                  <c:v>-0.42418931710644397</c:v>
                </c:pt>
                <c:pt idx="86">
                  <c:v>-0.42679089482291688</c:v>
                </c:pt>
                <c:pt idx="87">
                  <c:v>-0.43139849013466891</c:v>
                </c:pt>
                <c:pt idx="88">
                  <c:v>-0.43293908510891954</c:v>
                </c:pt>
                <c:pt idx="89">
                  <c:v>-0.43757516202639807</c:v>
                </c:pt>
                <c:pt idx="90">
                  <c:v>-0.44067786386390884</c:v>
                </c:pt>
                <c:pt idx="91">
                  <c:v>-0.44535004180707921</c:v>
                </c:pt>
                <c:pt idx="92">
                  <c:v>-0.4484769987014553</c:v>
                </c:pt>
                <c:pt idx="93">
                  <c:v>-0.4516137641341445</c:v>
                </c:pt>
                <c:pt idx="94">
                  <c:v>-0.45476039983304178</c:v>
                </c:pt>
                <c:pt idx="95">
                  <c:v>-0.45791696811058852</c:v>
                </c:pt>
                <c:pt idx="96">
                  <c:v>-0.4626705818789435</c:v>
                </c:pt>
                <c:pt idx="97">
                  <c:v>-0.46585225812325948</c:v>
                </c:pt>
                <c:pt idx="98">
                  <c:v>-0.46904408975103568</c:v>
                </c:pt>
                <c:pt idx="99">
                  <c:v>-0.47176517986539634</c:v>
                </c:pt>
                <c:pt idx="100">
                  <c:v>-0.47545847992869927</c:v>
                </c:pt>
                <c:pt idx="101">
                  <c:v>-0.47965000629754095</c:v>
                </c:pt>
                <c:pt idx="102">
                  <c:v>-0.48353476353008701</c:v>
                </c:pt>
                <c:pt idx="103">
                  <c:v>-0.48629562602271303</c:v>
                </c:pt>
                <c:pt idx="104">
                  <c:v>-0.4911864085136422</c:v>
                </c:pt>
                <c:pt idx="105">
                  <c:v>-0.49331319868135953</c:v>
                </c:pt>
                <c:pt idx="106">
                  <c:v>-0.49774488422746027</c:v>
                </c:pt>
                <c:pt idx="107">
                  <c:v>-0.50104032303119372</c:v>
                </c:pt>
                <c:pt idx="108">
                  <c:v>-0.50318819663677938</c:v>
                </c:pt>
                <c:pt idx="109">
                  <c:v>-0.50716566293450349</c:v>
                </c:pt>
                <c:pt idx="110">
                  <c:v>-0.5121598467791274</c:v>
                </c:pt>
                <c:pt idx="111">
                  <c:v>-0.5155032133171018</c:v>
                </c:pt>
                <c:pt idx="112">
                  <c:v>-0.51768241122920389</c:v>
                </c:pt>
                <c:pt idx="113">
                  <c:v>-0.52746326491901385</c:v>
                </c:pt>
                <c:pt idx="114">
                  <c:v>-0.52560090934814507</c:v>
                </c:pt>
                <c:pt idx="115">
                  <c:v>-0.53119841357392783</c:v>
                </c:pt>
                <c:pt idx="116">
                  <c:v>-0.53238980168183136</c:v>
                </c:pt>
                <c:pt idx="117">
                  <c:v>-0.53631438653315699</c:v>
                </c:pt>
                <c:pt idx="118">
                  <c:v>-0.53973963393063296</c:v>
                </c:pt>
                <c:pt idx="119">
                  <c:v>-0.54421006778557435</c:v>
                </c:pt>
                <c:pt idx="120">
                  <c:v>-0.54939321691524912</c:v>
                </c:pt>
                <c:pt idx="121">
                  <c:v>-0.55234230396892425</c:v>
                </c:pt>
                <c:pt idx="122">
                  <c:v>-0.55303747257530023</c:v>
                </c:pt>
                <c:pt idx="123">
                  <c:v>-0.56036606932612687</c:v>
                </c:pt>
                <c:pt idx="124">
                  <c:v>-0.56124210968000676</c:v>
                </c:pt>
                <c:pt idx="125">
                  <c:v>-0.56598603494326627</c:v>
                </c:pt>
                <c:pt idx="126">
                  <c:v>-0.56827819851407602</c:v>
                </c:pt>
                <c:pt idx="127">
                  <c:v>-0.57181489539242036</c:v>
                </c:pt>
                <c:pt idx="128">
                  <c:v>-0.5753641449035618</c:v>
                </c:pt>
                <c:pt idx="129">
                  <c:v>-0.57767793075383134</c:v>
                </c:pt>
                <c:pt idx="130">
                  <c:v>-0.58250066047288163</c:v>
                </c:pt>
                <c:pt idx="131">
                  <c:v>-0.58483103707648654</c:v>
                </c:pt>
                <c:pt idx="132">
                  <c:v>-0.58896736165028163</c:v>
                </c:pt>
                <c:pt idx="133">
                  <c:v>-0.59438840853668151</c:v>
                </c:pt>
                <c:pt idx="134">
                  <c:v>-0.59747343049166279</c:v>
                </c:pt>
                <c:pt idx="135">
                  <c:v>-0.60458700358046513</c:v>
                </c:pt>
                <c:pt idx="136">
                  <c:v>-0.60422097136554387</c:v>
                </c:pt>
                <c:pt idx="137">
                  <c:v>-0.60733652414683448</c:v>
                </c:pt>
                <c:pt idx="138">
                  <c:v>-0.6110143510214231</c:v>
                </c:pt>
                <c:pt idx="139">
                  <c:v>-0.61470575425338281</c:v>
                </c:pt>
                <c:pt idx="140">
                  <c:v>-0.61711249428394777</c:v>
                </c:pt>
                <c:pt idx="141">
                  <c:v>-0.62324805318027809</c:v>
                </c:pt>
                <c:pt idx="142">
                  <c:v>-0.62623647527731852</c:v>
                </c:pt>
                <c:pt idx="143">
                  <c:v>-0.62773404201171334</c:v>
                </c:pt>
                <c:pt idx="144">
                  <c:v>-0.62960915975595777</c:v>
                </c:pt>
                <c:pt idx="145">
                  <c:v>-0.63336997652408478</c:v>
                </c:pt>
                <c:pt idx="146">
                  <c:v>-0.63714499044466066</c:v>
                </c:pt>
                <c:pt idx="147">
                  <c:v>-0.64378575102222124</c:v>
                </c:pt>
                <c:pt idx="148">
                  <c:v>-0.64607277317401646</c:v>
                </c:pt>
                <c:pt idx="149">
                  <c:v>-0.64798262860557188</c:v>
                </c:pt>
                <c:pt idx="150">
                  <c:v>-0.65181331706696832</c:v>
                </c:pt>
                <c:pt idx="151">
                  <c:v>-0.65565873614895354</c:v>
                </c:pt>
                <c:pt idx="152">
                  <c:v>-0.65951899957996107</c:v>
                </c:pt>
                <c:pt idx="153">
                  <c:v>-0.66203618553489263</c:v>
                </c:pt>
                <c:pt idx="154">
                  <c:v>-0.66728452103421776</c:v>
                </c:pt>
                <c:pt idx="155">
                  <c:v>-0.66864970895955778</c:v>
                </c:pt>
                <c:pt idx="156">
                  <c:v>-0.67314849405325616</c:v>
                </c:pt>
                <c:pt idx="157">
                  <c:v>-0.67845563181695545</c:v>
                </c:pt>
                <c:pt idx="158">
                  <c:v>-0.68220724052161086</c:v>
                </c:pt>
                <c:pt idx="159">
                  <c:v>-0.68240508402804301</c:v>
                </c:pt>
                <c:pt idx="160">
                  <c:v>-0.68835866382814803</c:v>
                </c:pt>
                <c:pt idx="161">
                  <c:v>-0.69274726053861846</c:v>
                </c:pt>
                <c:pt idx="162">
                  <c:v>-0.69434790113646405</c:v>
                </c:pt>
                <c:pt idx="163">
                  <c:v>-0.69836074761283262</c:v>
                </c:pt>
                <c:pt idx="164">
                  <c:v>-0.70037322565168481</c:v>
                </c:pt>
                <c:pt idx="165">
                  <c:v>-0.70441037283865593</c:v>
                </c:pt>
                <c:pt idx="166">
                  <c:v>-0.70643507488688062</c:v>
                </c:pt>
                <c:pt idx="167">
                  <c:v>-0.71049681889505822</c:v>
                </c:pt>
                <c:pt idx="168">
                  <c:v>-0.71703012102327734</c:v>
                </c:pt>
                <c:pt idx="169">
                  <c:v>-0.71867013779103106</c:v>
                </c:pt>
                <c:pt idx="170">
                  <c:v>-0.72216412963043786</c:v>
                </c:pt>
                <c:pt idx="171">
                  <c:v>-0.72422513613080675</c:v>
                </c:pt>
                <c:pt idx="172">
                  <c:v>-0.72629039915319948</c:v>
                </c:pt>
                <c:pt idx="173">
                  <c:v>-0.73043376534596194</c:v>
                </c:pt>
                <c:pt idx="174">
                  <c:v>-0.732511904082222</c:v>
                </c:pt>
                <c:pt idx="175">
                  <c:v>-0.73668118258367365</c:v>
                </c:pt>
                <c:pt idx="176">
                  <c:v>-0.74149744150099195</c:v>
                </c:pt>
                <c:pt idx="177">
                  <c:v>-0.74675895000859449</c:v>
                </c:pt>
                <c:pt idx="178">
                  <c:v>-0.74507225342486472</c:v>
                </c:pt>
                <c:pt idx="179">
                  <c:v>-0.74929434118294636</c:v>
                </c:pt>
                <c:pt idx="180">
                  <c:v>-0.751412088691921</c:v>
                </c:pt>
                <c:pt idx="181">
                  <c:v>-0.7550225842780327</c:v>
                </c:pt>
                <c:pt idx="182">
                  <c:v>-0.75779237405347655</c:v>
                </c:pt>
                <c:pt idx="183">
                  <c:v>-0.75992821425029655</c:v>
                </c:pt>
                <c:pt idx="184">
                  <c:v>-0.76356964485649115</c:v>
                </c:pt>
                <c:pt idx="185">
                  <c:v>-0.7657178733947807</c:v>
                </c:pt>
                <c:pt idx="186">
                  <c:v>-0.77002822489590295</c:v>
                </c:pt>
                <c:pt idx="187">
                  <c:v>-0.77283994946919377</c:v>
                </c:pt>
                <c:pt idx="188">
                  <c:v>-0.77652878949899629</c:v>
                </c:pt>
                <c:pt idx="189">
                  <c:v>-0.77870506892159186</c:v>
                </c:pt>
                <c:pt idx="190">
                  <c:v>-0.78307188808793227</c:v>
                </c:pt>
                <c:pt idx="191">
                  <c:v>-0.78372855879118375</c:v>
                </c:pt>
                <c:pt idx="192">
                  <c:v>-0.78965808094078904</c:v>
                </c:pt>
                <c:pt idx="193">
                  <c:v>-0.79186315349910297</c:v>
                </c:pt>
                <c:pt idx="194">
                  <c:v>-0.7965096935550986</c:v>
                </c:pt>
                <c:pt idx="195">
                  <c:v>-0.79850769621777162</c:v>
                </c:pt>
                <c:pt idx="196">
                  <c:v>-0.80073239123988271</c:v>
                </c:pt>
                <c:pt idx="197">
                  <c:v>-0.80385530254436688</c:v>
                </c:pt>
                <c:pt idx="198">
                  <c:v>-0.80676390734691272</c:v>
                </c:pt>
                <c:pt idx="199">
                  <c:v>-0.81103022121666213</c:v>
                </c:pt>
                <c:pt idx="200">
                  <c:v>-0.81125526904027423</c:v>
                </c:pt>
                <c:pt idx="201">
                  <c:v>-0.81576689410785597</c:v>
                </c:pt>
                <c:pt idx="202">
                  <c:v>-0.81803036270663543</c:v>
                </c:pt>
                <c:pt idx="203">
                  <c:v>-0.82029896622042886</c:v>
                </c:pt>
                <c:pt idx="204">
                  <c:v>-0.82485167155737349</c:v>
                </c:pt>
                <c:pt idx="205">
                  <c:v>-0.82713582056326207</c:v>
                </c:pt>
                <c:pt idx="206">
                  <c:v>-0.8317198304238852</c:v>
                </c:pt>
                <c:pt idx="207">
                  <c:v>-0.83401973944136076</c:v>
                </c:pt>
                <c:pt idx="208">
                  <c:v>-0.83771063175129801</c:v>
                </c:pt>
                <c:pt idx="209">
                  <c:v>-0.84095137532833952</c:v>
                </c:pt>
                <c:pt idx="210">
                  <c:v>-0.84095137532833952</c:v>
                </c:pt>
                <c:pt idx="211">
                  <c:v>-0.85050299133615204</c:v>
                </c:pt>
                <c:pt idx="212">
                  <c:v>-0.85731452677385789</c:v>
                </c:pt>
                <c:pt idx="213">
                  <c:v>-0.85190847294488692</c:v>
                </c:pt>
                <c:pt idx="214">
                  <c:v>-0.85849363314793847</c:v>
                </c:pt>
                <c:pt idx="215">
                  <c:v>-0.86180254659008537</c:v>
                </c:pt>
                <c:pt idx="216">
                  <c:v>-0.85896566525488571</c:v>
                </c:pt>
                <c:pt idx="217">
                  <c:v>-0.86369828175498453</c:v>
                </c:pt>
                <c:pt idx="218">
                  <c:v>-0.86441010999716617</c:v>
                </c:pt>
                <c:pt idx="219">
                  <c:v>-0.86845340245999503</c:v>
                </c:pt>
                <c:pt idx="220">
                  <c:v>-0.8732312424137082</c:v>
                </c:pt>
                <c:pt idx="221">
                  <c:v>-0.87155640053398431</c:v>
                </c:pt>
                <c:pt idx="222">
                  <c:v>-0.87731043223327121</c:v>
                </c:pt>
                <c:pt idx="223">
                  <c:v>-0.879717751643315</c:v>
                </c:pt>
                <c:pt idx="224">
                  <c:v>-0.88213088022745045</c:v>
                </c:pt>
                <c:pt idx="225">
                  <c:v>-0.88454984609009268</c:v>
                </c:pt>
                <c:pt idx="226">
                  <c:v>-0.88697467754010217</c:v>
                </c:pt>
                <c:pt idx="227">
                  <c:v>-0.89013577439730396</c:v>
                </c:pt>
                <c:pt idx="228">
                  <c:v>-0.89428465161154058</c:v>
                </c:pt>
                <c:pt idx="229">
                  <c:v>-0.89575308065660697</c:v>
                </c:pt>
                <c:pt idx="230">
                  <c:v>-0.90337450660760887</c:v>
                </c:pt>
                <c:pt idx="231">
                  <c:v>-0.89918782397449293</c:v>
                </c:pt>
                <c:pt idx="232">
                  <c:v>-0.89992537778789083</c:v>
                </c:pt>
                <c:pt idx="233">
                  <c:v>-0.90782665346202573</c:v>
                </c:pt>
                <c:pt idx="234">
                  <c:v>-0.91204973761690067</c:v>
                </c:pt>
                <c:pt idx="235">
                  <c:v>-0.91080580164358549</c:v>
                </c:pt>
                <c:pt idx="236">
                  <c:v>-0.91404325933367592</c:v>
                </c:pt>
                <c:pt idx="237">
                  <c:v>-0.91404325933367592</c:v>
                </c:pt>
                <c:pt idx="238">
                  <c:v>-0.91654076312936461</c:v>
                </c:pt>
                <c:pt idx="239">
                  <c:v>-0.91904452007077631</c:v>
                </c:pt>
                <c:pt idx="240">
                  <c:v>-0.91904452007077631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02-48DA-BB4C-EFF6453ABBA5}"/>
            </c:ext>
          </c:extLst>
        </c:ser>
        <c:ser>
          <c:idx val="3"/>
          <c:order val="3"/>
          <c:tx>
            <c:v>Sample 2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'データ処理シート(対数値)'!$K$8:$K$248</c:f>
              <c:numCache>
                <c:formatCode>0.000_ </c:formatCode>
                <c:ptCount val="241"/>
                <c:pt idx="0">
                  <c:v>-0.24258124520668475</c:v>
                </c:pt>
                <c:pt idx="1">
                  <c:v>-0.24538916026152949</c:v>
                </c:pt>
                <c:pt idx="2">
                  <c:v>-0.25463421840558059</c:v>
                </c:pt>
                <c:pt idx="3">
                  <c:v>-0.25695889980894021</c:v>
                </c:pt>
                <c:pt idx="4">
                  <c:v>-0.25928899795056298</c:v>
                </c:pt>
                <c:pt idx="5">
                  <c:v>-0.26032634244192565</c:v>
                </c:pt>
                <c:pt idx="6">
                  <c:v>-0.26058584679007973</c:v>
                </c:pt>
                <c:pt idx="7">
                  <c:v>-0.26292442132605426</c:v>
                </c:pt>
                <c:pt idx="8">
                  <c:v>-0.26422599641543965</c:v>
                </c:pt>
                <c:pt idx="9">
                  <c:v>-0.26709543884339249</c:v>
                </c:pt>
                <c:pt idx="10">
                  <c:v>-0.26709543884339249</c:v>
                </c:pt>
                <c:pt idx="11">
                  <c:v>-0.26840245771982457</c:v>
                </c:pt>
                <c:pt idx="12">
                  <c:v>-0.26971118713054443</c:v>
                </c:pt>
                <c:pt idx="13">
                  <c:v>-0.26997313867100758</c:v>
                </c:pt>
                <c:pt idx="14">
                  <c:v>-0.27233379550498144</c:v>
                </c:pt>
                <c:pt idx="15">
                  <c:v>-0.27522663118443502</c:v>
                </c:pt>
                <c:pt idx="16">
                  <c:v>-0.27522663118443502</c:v>
                </c:pt>
                <c:pt idx="17">
                  <c:v>-0.27786376351444253</c:v>
                </c:pt>
                <c:pt idx="18">
                  <c:v>-0.27786376351444253</c:v>
                </c:pt>
                <c:pt idx="19">
                  <c:v>-0.27786376351444253</c:v>
                </c:pt>
                <c:pt idx="20">
                  <c:v>-0.28050786870378047</c:v>
                </c:pt>
                <c:pt idx="21">
                  <c:v>-0.28050786870378047</c:v>
                </c:pt>
                <c:pt idx="22">
                  <c:v>-0.28342448219913974</c:v>
                </c:pt>
                <c:pt idx="23">
                  <c:v>-0.28342448219913974</c:v>
                </c:pt>
                <c:pt idx="24">
                  <c:v>-0.28475303294590104</c:v>
                </c:pt>
                <c:pt idx="25">
                  <c:v>-0.2874154413343501</c:v>
                </c:pt>
                <c:pt idx="26">
                  <c:v>-0.28874930841220364</c:v>
                </c:pt>
                <c:pt idx="27">
                  <c:v>-0.29008495706809134</c:v>
                </c:pt>
                <c:pt idx="28">
                  <c:v>-0.29276161819507962</c:v>
                </c:pt>
                <c:pt idx="29">
                  <c:v>-0.29410264025470367</c:v>
                </c:pt>
                <c:pt idx="30">
                  <c:v>-0.29544546306961494</c:v>
                </c:pt>
                <c:pt idx="31">
                  <c:v>-0.29813653035563986</c:v>
                </c:pt>
                <c:pt idx="32">
                  <c:v>-0.30110509278392161</c:v>
                </c:pt>
                <c:pt idx="33">
                  <c:v>-0.30245735803393531</c:v>
                </c:pt>
                <c:pt idx="34">
                  <c:v>-0.3048960531864689</c:v>
                </c:pt>
                <c:pt idx="35">
                  <c:v>-0.3078847797693004</c:v>
                </c:pt>
                <c:pt idx="36">
                  <c:v>-0.31060957709548559</c:v>
                </c:pt>
                <c:pt idx="37">
                  <c:v>-0.31279477326685612</c:v>
                </c:pt>
                <c:pt idx="38">
                  <c:v>-0.31471074483970024</c:v>
                </c:pt>
                <c:pt idx="39">
                  <c:v>-0.31608154697347896</c:v>
                </c:pt>
                <c:pt idx="40">
                  <c:v>-0.31882880144861769</c:v>
                </c:pt>
                <c:pt idx="41">
                  <c:v>-0.32158362412746233</c:v>
                </c:pt>
                <c:pt idx="42">
                  <c:v>-0.32573014008931084</c:v>
                </c:pt>
                <c:pt idx="43">
                  <c:v>-0.327116141697188</c:v>
                </c:pt>
                <c:pt idx="44">
                  <c:v>-0.3285040669720361</c:v>
                </c:pt>
                <c:pt idx="45">
                  <c:v>-0.33267943838251673</c:v>
                </c:pt>
                <c:pt idx="46">
                  <c:v>-0.33547273628812946</c:v>
                </c:pt>
                <c:pt idx="47">
                  <c:v>-0.33827385856784115</c:v>
                </c:pt>
                <c:pt idx="48">
                  <c:v>-0.3410828491788962</c:v>
                </c:pt>
                <c:pt idx="49">
                  <c:v>-0.34587631669650681</c:v>
                </c:pt>
                <c:pt idx="50">
                  <c:v>-0.34927382845842198</c:v>
                </c:pt>
                <c:pt idx="51">
                  <c:v>-0.35012501307499977</c:v>
                </c:pt>
                <c:pt idx="52">
                  <c:v>-0.3529675391504104</c:v>
                </c:pt>
                <c:pt idx="53">
                  <c:v>-0.35839070072223561</c:v>
                </c:pt>
                <c:pt idx="54">
                  <c:v>-0.36125685344384406</c:v>
                </c:pt>
                <c:pt idx="55">
                  <c:v>-0.36240561864771748</c:v>
                </c:pt>
                <c:pt idx="56">
                  <c:v>-0.3667252797922339</c:v>
                </c:pt>
                <c:pt idx="57">
                  <c:v>-0.37048413921291901</c:v>
                </c:pt>
                <c:pt idx="58">
                  <c:v>-0.37106368139083207</c:v>
                </c:pt>
                <c:pt idx="59">
                  <c:v>-0.37571214995881663</c:v>
                </c:pt>
                <c:pt idx="60">
                  <c:v>-0.37804451253217231</c:v>
                </c:pt>
                <c:pt idx="61">
                  <c:v>-0.38243240899759184</c:v>
                </c:pt>
                <c:pt idx="62">
                  <c:v>-0.38536840640904207</c:v>
                </c:pt>
                <c:pt idx="63">
                  <c:v>-0.38978862872315695</c:v>
                </c:pt>
                <c:pt idx="64">
                  <c:v>-0.3927463357003898</c:v>
                </c:pt>
                <c:pt idx="65">
                  <c:v>-0.39571281666548608</c:v>
                </c:pt>
                <c:pt idx="66">
                  <c:v>-0.40077611862203277</c:v>
                </c:pt>
                <c:pt idx="67">
                  <c:v>-0.40316774905948088</c:v>
                </c:pt>
                <c:pt idx="68">
                  <c:v>-0.40977437969626274</c:v>
                </c:pt>
                <c:pt idx="69">
                  <c:v>-0.41248972304512882</c:v>
                </c:pt>
                <c:pt idx="70">
                  <c:v>-0.41521245956304442</c:v>
                </c:pt>
                <c:pt idx="71">
                  <c:v>-0.41824644247289749</c:v>
                </c:pt>
                <c:pt idx="72">
                  <c:v>-0.42281474644327738</c:v>
                </c:pt>
                <c:pt idx="73">
                  <c:v>-0.42740401562691827</c:v>
                </c:pt>
                <c:pt idx="74">
                  <c:v>-0.4301677207485361</c:v>
                </c:pt>
                <c:pt idx="75">
                  <c:v>-0.43571815127918523</c:v>
                </c:pt>
                <c:pt idx="76">
                  <c:v>-0.43912530960079948</c:v>
                </c:pt>
                <c:pt idx="77">
                  <c:v>-0.44441385824673918</c:v>
                </c:pt>
                <c:pt idx="78">
                  <c:v>-0.44597465144637438</c:v>
                </c:pt>
                <c:pt idx="79">
                  <c:v>-0.45318584431957604</c:v>
                </c:pt>
                <c:pt idx="80">
                  <c:v>-0.4538153690492111</c:v>
                </c:pt>
                <c:pt idx="81">
                  <c:v>-0.45981570285824586</c:v>
                </c:pt>
                <c:pt idx="82">
                  <c:v>-0.46235297031521272</c:v>
                </c:pt>
                <c:pt idx="83">
                  <c:v>-0.46489669187759092</c:v>
                </c:pt>
                <c:pt idx="84">
                  <c:v>-0.46968368043481556</c:v>
                </c:pt>
                <c:pt idx="85">
                  <c:v>-0.47449369451860046</c:v>
                </c:pt>
                <c:pt idx="86">
                  <c:v>-0.47900401144303473</c:v>
                </c:pt>
                <c:pt idx="87">
                  <c:v>-0.48385917553617624</c:v>
                </c:pt>
                <c:pt idx="88">
                  <c:v>-0.48710909714867456</c:v>
                </c:pt>
                <c:pt idx="89">
                  <c:v>-0.49036961519860828</c:v>
                </c:pt>
                <c:pt idx="90">
                  <c:v>-0.49364079901188973</c:v>
                </c:pt>
                <c:pt idx="91">
                  <c:v>-0.49856772637048874</c:v>
                </c:pt>
                <c:pt idx="92">
                  <c:v>-0.50351904858355245</c:v>
                </c:pt>
                <c:pt idx="93">
                  <c:v>-0.50849500842770845</c:v>
                </c:pt>
                <c:pt idx="94">
                  <c:v>-0.51349585232186945</c:v>
                </c:pt>
                <c:pt idx="95">
                  <c:v>-0.51684369609155367</c:v>
                </c:pt>
                <c:pt idx="96">
                  <c:v>-0.5218865711254157</c:v>
                </c:pt>
                <c:pt idx="97">
                  <c:v>-0.52526267156376039</c:v>
                </c:pt>
                <c:pt idx="98">
                  <c:v>-0.52865020867854284</c:v>
                </c:pt>
                <c:pt idx="99">
                  <c:v>-0.53341212243878633</c:v>
                </c:pt>
                <c:pt idx="100">
                  <c:v>-0.53888222154851617</c:v>
                </c:pt>
                <c:pt idx="101">
                  <c:v>-0.54128483125069926</c:v>
                </c:pt>
                <c:pt idx="102">
                  <c:v>-0.54748960813758207</c:v>
                </c:pt>
                <c:pt idx="103">
                  <c:v>-0.55060649377783522</c:v>
                </c:pt>
                <c:pt idx="104">
                  <c:v>-0.5558229896967265</c:v>
                </c:pt>
                <c:pt idx="105">
                  <c:v>-0.5596657891854645</c:v>
                </c:pt>
                <c:pt idx="106">
                  <c:v>-0.56633833369624942</c:v>
                </c:pt>
                <c:pt idx="107">
                  <c:v>-0.56810169158572088</c:v>
                </c:pt>
                <c:pt idx="108">
                  <c:v>-0.57199205900347805</c:v>
                </c:pt>
                <c:pt idx="109">
                  <c:v>-0.57839094326175677</c:v>
                </c:pt>
                <c:pt idx="110">
                  <c:v>-0.58196365159933039</c:v>
                </c:pt>
                <c:pt idx="111">
                  <c:v>-0.58734676167373379</c:v>
                </c:pt>
                <c:pt idx="112">
                  <c:v>-0.59131287467867732</c:v>
                </c:pt>
                <c:pt idx="113">
                  <c:v>-0.59892850532096376</c:v>
                </c:pt>
                <c:pt idx="114">
                  <c:v>-0.60002120257046143</c:v>
                </c:pt>
                <c:pt idx="115">
                  <c:v>-0.60586917245288452</c:v>
                </c:pt>
                <c:pt idx="116">
                  <c:v>-0.60917374678376657</c:v>
                </c:pt>
                <c:pt idx="117">
                  <c:v>-0.61322755738407164</c:v>
                </c:pt>
                <c:pt idx="118">
                  <c:v>-0.61692715464853609</c:v>
                </c:pt>
                <c:pt idx="119">
                  <c:v>-0.62324805318027809</c:v>
                </c:pt>
                <c:pt idx="120">
                  <c:v>-0.62885869067758349</c:v>
                </c:pt>
                <c:pt idx="121">
                  <c:v>-0.63412384011048428</c:v>
                </c:pt>
                <c:pt idx="122">
                  <c:v>-0.6352557021441676</c:v>
                </c:pt>
                <c:pt idx="123">
                  <c:v>-0.64435701639051324</c:v>
                </c:pt>
                <c:pt idx="124">
                  <c:v>-0.64626359466109484</c:v>
                </c:pt>
                <c:pt idx="125">
                  <c:v>-0.65354192596758587</c:v>
                </c:pt>
                <c:pt idx="126">
                  <c:v>-0.65392646740666394</c:v>
                </c:pt>
                <c:pt idx="127">
                  <c:v>-0.65971240447370794</c:v>
                </c:pt>
                <c:pt idx="128">
                  <c:v>-0.6635883783184009</c:v>
                </c:pt>
                <c:pt idx="129">
                  <c:v>-0.66592119430635377</c:v>
                </c:pt>
                <c:pt idx="130">
                  <c:v>-0.67334455326376563</c:v>
                </c:pt>
                <c:pt idx="131">
                  <c:v>-0.67570026695622465</c:v>
                </c:pt>
                <c:pt idx="132">
                  <c:v>-0.68003354141456207</c:v>
                </c:pt>
                <c:pt idx="133">
                  <c:v>-0.68796065387264516</c:v>
                </c:pt>
                <c:pt idx="134">
                  <c:v>-0.69154845919624819</c:v>
                </c:pt>
                <c:pt idx="135">
                  <c:v>-0.6987629193455811</c:v>
                </c:pt>
                <c:pt idx="136">
                  <c:v>-0.69916525288550835</c:v>
                </c:pt>
                <c:pt idx="137">
                  <c:v>-0.70481498542762744</c:v>
                </c:pt>
                <c:pt idx="138">
                  <c:v>-0.70887014102518164</c:v>
                </c:pt>
                <c:pt idx="139">
                  <c:v>-0.71294180788812489</c:v>
                </c:pt>
                <c:pt idx="140">
                  <c:v>-0.71539278950726504</c:v>
                </c:pt>
                <c:pt idx="141">
                  <c:v>-0.72401884422703233</c:v>
                </c:pt>
                <c:pt idx="142">
                  <c:v>-0.72898163356916135</c:v>
                </c:pt>
                <c:pt idx="143">
                  <c:v>-0.72939631323506648</c:v>
                </c:pt>
                <c:pt idx="144">
                  <c:v>-0.73355259519498428</c:v>
                </c:pt>
                <c:pt idx="145">
                  <c:v>-0.73772622395791276</c:v>
                </c:pt>
                <c:pt idx="146">
                  <c:v>-0.744019510933702</c:v>
                </c:pt>
                <c:pt idx="147">
                  <c:v>-0.74823714687790543</c:v>
                </c:pt>
                <c:pt idx="148">
                  <c:v>-0.75417188239771993</c:v>
                </c:pt>
                <c:pt idx="149">
                  <c:v>-0.75843264725857484</c:v>
                </c:pt>
                <c:pt idx="150">
                  <c:v>-0.76271164394585445</c:v>
                </c:pt>
                <c:pt idx="151">
                  <c:v>-0.76700902915840063</c:v>
                </c:pt>
                <c:pt idx="152">
                  <c:v>-0.77132496162396935</c:v>
                </c:pt>
                <c:pt idx="153">
                  <c:v>-0.77175758114185677</c:v>
                </c:pt>
                <c:pt idx="154">
                  <c:v>-0.7800131135816073</c:v>
                </c:pt>
                <c:pt idx="155">
                  <c:v>-0.78394754488644192</c:v>
                </c:pt>
                <c:pt idx="156">
                  <c:v>-0.78877741157519554</c:v>
                </c:pt>
                <c:pt idx="157">
                  <c:v>-0.7927465457827001</c:v>
                </c:pt>
                <c:pt idx="158">
                  <c:v>-0.79850769621777173</c:v>
                </c:pt>
                <c:pt idx="159">
                  <c:v>-0.8016236568960291</c:v>
                </c:pt>
                <c:pt idx="160">
                  <c:v>-0.80609193957607961</c:v>
                </c:pt>
                <c:pt idx="161">
                  <c:v>-0.81238126848364356</c:v>
                </c:pt>
                <c:pt idx="162">
                  <c:v>-0.81283202350592509</c:v>
                </c:pt>
                <c:pt idx="163">
                  <c:v>-0.81961784461389431</c:v>
                </c:pt>
                <c:pt idx="164">
                  <c:v>-0.82416744299834921</c:v>
                </c:pt>
                <c:pt idx="165">
                  <c:v>-0.82645002787436561</c:v>
                </c:pt>
                <c:pt idx="166">
                  <c:v>-0.83103088792333168</c:v>
                </c:pt>
                <c:pt idx="167">
                  <c:v>-0.83563282885670065</c:v>
                </c:pt>
                <c:pt idx="168">
                  <c:v>-0.84211133369990365</c:v>
                </c:pt>
                <c:pt idx="169">
                  <c:v>-0.84490073578748215</c:v>
                </c:pt>
                <c:pt idx="170">
                  <c:v>-0.84909948233383192</c:v>
                </c:pt>
                <c:pt idx="171">
                  <c:v>-0.85143975955453888</c:v>
                </c:pt>
                <c:pt idx="172">
                  <c:v>-0.85613680905440781</c:v>
                </c:pt>
                <c:pt idx="173">
                  <c:v>-0.86085602498605429</c:v>
                </c:pt>
                <c:pt idx="174">
                  <c:v>-0.8632240109374627</c:v>
                </c:pt>
                <c:pt idx="175">
                  <c:v>-0.87036179998575514</c:v>
                </c:pt>
                <c:pt idx="176">
                  <c:v>-0.87323124241370786</c:v>
                </c:pt>
                <c:pt idx="177">
                  <c:v>-0.88044107898045765</c:v>
                </c:pt>
                <c:pt idx="178">
                  <c:v>-0.88237251367069425</c:v>
                </c:pt>
                <c:pt idx="179">
                  <c:v>-0.8847920648147839</c:v>
                </c:pt>
                <c:pt idx="180">
                  <c:v>-0.8896488009277338</c:v>
                </c:pt>
                <c:pt idx="181">
                  <c:v>-0.89404012293933521</c:v>
                </c:pt>
                <c:pt idx="182">
                  <c:v>-0.89697842084178214</c:v>
                </c:pt>
                <c:pt idx="183">
                  <c:v>-0.8994336148077321</c:v>
                </c:pt>
                <c:pt idx="184">
                  <c:v>-0.9063404010209869</c:v>
                </c:pt>
                <c:pt idx="185">
                  <c:v>-0.90881871703545403</c:v>
                </c:pt>
                <c:pt idx="186">
                  <c:v>-0.91379385167556781</c:v>
                </c:pt>
                <c:pt idx="187">
                  <c:v>-0.91679085691583728</c:v>
                </c:pt>
                <c:pt idx="188">
                  <c:v>-0.92130327369769927</c:v>
                </c:pt>
                <c:pt idx="189">
                  <c:v>-0.92634106772765645</c:v>
                </c:pt>
                <c:pt idx="190">
                  <c:v>-0.93140436968420315</c:v>
                </c:pt>
                <c:pt idx="191">
                  <c:v>-0.93191211277711183</c:v>
                </c:pt>
                <c:pt idx="192">
                  <c:v>-0.9390477189967712</c:v>
                </c:pt>
                <c:pt idx="193">
                  <c:v>-0.94160853985844495</c:v>
                </c:pt>
                <c:pt idx="194">
                  <c:v>-0.94778139896552571</c:v>
                </c:pt>
                <c:pt idx="195">
                  <c:v>-0.9493305859523552</c:v>
                </c:pt>
                <c:pt idx="196">
                  <c:v>-0.95451194469435285</c:v>
                </c:pt>
                <c:pt idx="197">
                  <c:v>-0.95867644837059285</c:v>
                </c:pt>
                <c:pt idx="198">
                  <c:v>-0.96181124717596445</c:v>
                </c:pt>
                <c:pt idx="199">
                  <c:v>-0.9660063241200878</c:v>
                </c:pt>
                <c:pt idx="200">
                  <c:v>-0.9696915086012704</c:v>
                </c:pt>
                <c:pt idx="201">
                  <c:v>-0.97497972822283463</c:v>
                </c:pt>
                <c:pt idx="202">
                  <c:v>-0.97497972822283463</c:v>
                </c:pt>
                <c:pt idx="203">
                  <c:v>-0.98029606185006746</c:v>
                </c:pt>
                <c:pt idx="204">
                  <c:v>-0.98296486514214787</c:v>
                </c:pt>
                <c:pt idx="205">
                  <c:v>-0.98564081000894832</c:v>
                </c:pt>
                <c:pt idx="206">
                  <c:v>-0.98832393477398672</c:v>
                </c:pt>
                <c:pt idx="207">
                  <c:v>-0.99371187884274004</c:v>
                </c:pt>
                <c:pt idx="208">
                  <c:v>-1.0002159668119164</c:v>
                </c:pt>
                <c:pt idx="209">
                  <c:v>-1.0045756467417268</c:v>
                </c:pt>
                <c:pt idx="210">
                  <c:v>-1.0073101302613237</c:v>
                </c:pt>
                <c:pt idx="211">
                  <c:v>-1.0139035607411555</c:v>
                </c:pt>
                <c:pt idx="212">
                  <c:v>-1.0183234574393067</c:v>
                </c:pt>
                <c:pt idx="213">
                  <c:v>-1.0150067048133129</c:v>
                </c:pt>
                <c:pt idx="214">
                  <c:v>-1.0266637893555257</c:v>
                </c:pt>
                <c:pt idx="215">
                  <c:v>-1.028340235682778</c:v>
                </c:pt>
                <c:pt idx="216">
                  <c:v>-1.0288996762568094</c:v>
                </c:pt>
                <c:pt idx="217">
                  <c:v>-1.0317015833854828</c:v>
                </c:pt>
                <c:pt idx="218">
                  <c:v>-1.0350742678641223</c:v>
                </c:pt>
                <c:pt idx="219">
                  <c:v>-1.0373290602512113</c:v>
                </c:pt>
                <c:pt idx="220">
                  <c:v>-1.0429883849201127</c:v>
                </c:pt>
                <c:pt idx="221">
                  <c:v>-1.0435560829200314</c:v>
                </c:pt>
                <c:pt idx="222">
                  <c:v>-1.0509656352007566</c:v>
                </c:pt>
                <c:pt idx="223">
                  <c:v>-1.0538301458962165</c:v>
                </c:pt>
                <c:pt idx="224">
                  <c:v>-1.0567028855909</c:v>
                </c:pt>
                <c:pt idx="225">
                  <c:v>-1.0624732420522365</c:v>
                </c:pt>
                <c:pt idx="226">
                  <c:v>-1.0624732420522365</c:v>
                </c:pt>
                <c:pt idx="227">
                  <c:v>-1.0688593305187619</c:v>
                </c:pt>
                <c:pt idx="228">
                  <c:v>-1.0711916930921175</c:v>
                </c:pt>
                <c:pt idx="229">
                  <c:v>-1.0752864633646131</c:v>
                </c:pt>
                <c:pt idx="230">
                  <c:v>-1.0823453162042378</c:v>
                </c:pt>
                <c:pt idx="231">
                  <c:v>-1.0799868245449447</c:v>
                </c:pt>
                <c:pt idx="232">
                  <c:v>-1.083526651250069</c:v>
                </c:pt>
                <c:pt idx="233">
                  <c:v>-1.0918353043890858</c:v>
                </c:pt>
                <c:pt idx="234">
                  <c:v>-1.0942219403668167</c:v>
                </c:pt>
                <c:pt idx="235">
                  <c:v>-1.0972132677544024</c:v>
                </c:pt>
                <c:pt idx="236">
                  <c:v>-1.1008147122233096</c:v>
                </c:pt>
                <c:pt idx="237">
                  <c:v>-1.1008147122233096</c:v>
                </c:pt>
                <c:pt idx="238">
                  <c:v>-1.1038258557209972</c:v>
                </c:pt>
                <c:pt idx="239">
                  <c:v>-1.1068460935952131</c:v>
                </c:pt>
                <c:pt idx="240">
                  <c:v>-1.1068460935952131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02-48DA-BB4C-EFF6453AB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241568"/>
        <c:axId val="566241960"/>
      </c:scatterChart>
      <c:valAx>
        <c:axId val="566241568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/>
            </a:pPr>
            <a:endParaRPr lang="ja-JP"/>
          </a:p>
        </c:txPr>
        <c:crossAx val="566241960"/>
        <c:crosses val="autoZero"/>
        <c:crossBetween val="midCat"/>
      </c:valAx>
      <c:valAx>
        <c:axId val="566241960"/>
        <c:scaling>
          <c:orientation val="minMax"/>
        </c:scaling>
        <c:delete val="0"/>
        <c:axPos val="l"/>
        <c:numFmt formatCode="0.0_ " sourceLinked="0"/>
        <c:majorTickMark val="out"/>
        <c:minorTickMark val="none"/>
        <c:tickLblPos val="nextTo"/>
        <c:crossAx val="566241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49502134688"/>
          <c:y val="0.61111419896042407"/>
          <c:w val="0.41119092331768387"/>
          <c:h val="0.326086150995831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8"/>
          <c:y val="9.027625460062548E-2"/>
          <c:w val="0.82141984126984124"/>
          <c:h val="0.86971465410077509"/>
        </c:manualLayout>
      </c:layout>
      <c:scatterChart>
        <c:scatterStyle val="smoothMarker"/>
        <c:varyColors val="0"/>
        <c:ser>
          <c:idx val="0"/>
          <c:order val="0"/>
          <c:tx>
            <c:v>Sample 3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'データ処理シート(対数値)'!$S$9:$S$248</c:f>
              <c:numCache>
                <c:formatCode>0.000_ </c:formatCode>
                <c:ptCount val="240"/>
                <c:pt idx="0">
                  <c:v>-0.1815218766233902</c:v>
                </c:pt>
                <c:pt idx="1">
                  <c:v>-0.18512548412668892</c:v>
                </c:pt>
                <c:pt idx="2">
                  <c:v>-0.18512548412668892</c:v>
                </c:pt>
                <c:pt idx="3">
                  <c:v>-0.18392283816092836</c:v>
                </c:pt>
                <c:pt idx="4">
                  <c:v>-0.18272163681529441</c:v>
                </c:pt>
                <c:pt idx="5">
                  <c:v>-0.18392283816092836</c:v>
                </c:pt>
                <c:pt idx="6">
                  <c:v>-0.18512548412668892</c:v>
                </c:pt>
                <c:pt idx="7">
                  <c:v>-0.18632957819149337</c:v>
                </c:pt>
                <c:pt idx="8">
                  <c:v>-0.18632957819149337</c:v>
                </c:pt>
                <c:pt idx="9">
                  <c:v>-0.18632957819149337</c:v>
                </c:pt>
                <c:pt idx="10">
                  <c:v>-0.18874212459687753</c:v>
                </c:pt>
                <c:pt idx="11">
                  <c:v>-0.1899505839584458</c:v>
                </c:pt>
                <c:pt idx="12">
                  <c:v>-0.19116050546115917</c:v>
                </c:pt>
                <c:pt idx="13">
                  <c:v>-0.19479907830506729</c:v>
                </c:pt>
                <c:pt idx="14">
                  <c:v>-0.19358474907266526</c:v>
                </c:pt>
                <c:pt idx="15">
                  <c:v>-0.19479907830506729</c:v>
                </c:pt>
                <c:pt idx="16">
                  <c:v>-0.19601488392595706</c:v>
                </c:pt>
                <c:pt idx="17">
                  <c:v>-0.19601488392595734</c:v>
                </c:pt>
                <c:pt idx="18">
                  <c:v>-0.19479907830506729</c:v>
                </c:pt>
                <c:pt idx="19">
                  <c:v>-0.19845093872383845</c:v>
                </c:pt>
                <c:pt idx="20">
                  <c:v>-0.1996711951290677</c:v>
                </c:pt>
                <c:pt idx="21">
                  <c:v>-0.19845093872383818</c:v>
                </c:pt>
                <c:pt idx="22">
                  <c:v>-0.1996711951290677</c:v>
                </c:pt>
                <c:pt idx="23">
                  <c:v>-0.20334092401803025</c:v>
                </c:pt>
                <c:pt idx="24">
                  <c:v>-0.20334092401802997</c:v>
                </c:pt>
                <c:pt idx="25">
                  <c:v>-0.20579491297959668</c:v>
                </c:pt>
                <c:pt idx="26">
                  <c:v>-0.20702416943432653</c:v>
                </c:pt>
                <c:pt idx="27">
                  <c:v>-0.20948722486672419</c:v>
                </c:pt>
                <c:pt idx="28">
                  <c:v>-0.21195636192364545</c:v>
                </c:pt>
                <c:pt idx="29">
                  <c:v>-0.21195636192364545</c:v>
                </c:pt>
                <c:pt idx="30">
                  <c:v>-0.21319322046104189</c:v>
                </c:pt>
                <c:pt idx="31">
                  <c:v>-0.21443161071218833</c:v>
                </c:pt>
                <c:pt idx="32">
                  <c:v>-0.21567153647550871</c:v>
                </c:pt>
                <c:pt idx="33">
                  <c:v>-0.21691300156357377</c:v>
                </c:pt>
                <c:pt idx="34">
                  <c:v>-0.21815600980317063</c:v>
                </c:pt>
                <c:pt idx="35">
                  <c:v>-0.2206466711156225</c:v>
                </c:pt>
                <c:pt idx="36">
                  <c:v>-0.2206466711156225</c:v>
                </c:pt>
                <c:pt idx="37">
                  <c:v>-0.22314355131420971</c:v>
                </c:pt>
                <c:pt idx="38">
                  <c:v>-0.22690060019192182</c:v>
                </c:pt>
                <c:pt idx="39">
                  <c:v>-0.23193205734728889</c:v>
                </c:pt>
                <c:pt idx="40">
                  <c:v>-0.23067181773500128</c:v>
                </c:pt>
                <c:pt idx="41">
                  <c:v>-0.23319388716771114</c:v>
                </c:pt>
                <c:pt idx="42">
                  <c:v>-0.23825718912425789</c:v>
                </c:pt>
                <c:pt idx="43">
                  <c:v>-0.23698895813626292</c:v>
                </c:pt>
                <c:pt idx="44">
                  <c:v>-0.24079848655293046</c:v>
                </c:pt>
                <c:pt idx="45">
                  <c:v>-0.24207156119972872</c:v>
                </c:pt>
                <c:pt idx="46">
                  <c:v>-0.24334625863172918</c:v>
                </c:pt>
                <c:pt idx="47">
                  <c:v>-0.24334625863172918</c:v>
                </c:pt>
                <c:pt idx="48">
                  <c:v>-0.24590053843682594</c:v>
                </c:pt>
                <c:pt idx="49">
                  <c:v>-0.24718012914245119</c:v>
                </c:pt>
                <c:pt idx="50">
                  <c:v>-0.24974423311138891</c:v>
                </c:pt>
                <c:pt idx="51">
                  <c:v>-0.25231492861448973</c:v>
                </c:pt>
                <c:pt idx="52">
                  <c:v>-0.25102875480374542</c:v>
                </c:pt>
                <c:pt idx="53">
                  <c:v>-0.25489224962879015</c:v>
                </c:pt>
                <c:pt idx="54">
                  <c:v>-0.25489224962879015</c:v>
                </c:pt>
                <c:pt idx="55">
                  <c:v>-0.25877072895736086</c:v>
                </c:pt>
                <c:pt idx="56">
                  <c:v>-0.26006690541880767</c:v>
                </c:pt>
                <c:pt idx="57">
                  <c:v>-0.26136476413440751</c:v>
                </c:pt>
                <c:pt idx="58">
                  <c:v>-0.26266430947649289</c:v>
                </c:pt>
                <c:pt idx="59">
                  <c:v>-0.26396554583446485</c:v>
                </c:pt>
                <c:pt idx="60">
                  <c:v>-0.26787944515560103</c:v>
                </c:pt>
                <c:pt idx="61">
                  <c:v>-0.27049724769767991</c:v>
                </c:pt>
                <c:pt idx="62">
                  <c:v>-0.27049724769767991</c:v>
                </c:pt>
                <c:pt idx="63">
                  <c:v>-0.27312192112045108</c:v>
                </c:pt>
                <c:pt idx="64">
                  <c:v>-0.2744368457017603</c:v>
                </c:pt>
                <c:pt idx="65">
                  <c:v>-0.27575350158650697</c:v>
                </c:pt>
                <c:pt idx="66">
                  <c:v>-0.2770718933397654</c:v>
                </c:pt>
                <c:pt idx="67">
                  <c:v>-0.27971390280260405</c:v>
                </c:pt>
                <c:pt idx="68">
                  <c:v>-0.28103752973311219</c:v>
                </c:pt>
                <c:pt idx="69">
                  <c:v>-0.28236291097418098</c:v>
                </c:pt>
                <c:pt idx="70">
                  <c:v>-0.28369005118224333</c:v>
                </c:pt>
                <c:pt idx="71">
                  <c:v>-0.28501895503229724</c:v>
                </c:pt>
                <c:pt idx="72">
                  <c:v>-0.28634962721800217</c:v>
                </c:pt>
                <c:pt idx="73">
                  <c:v>-0.2903523010076598</c:v>
                </c:pt>
                <c:pt idx="74">
                  <c:v>-0.2903523010076598</c:v>
                </c:pt>
                <c:pt idx="75">
                  <c:v>-0.29437106060257739</c:v>
                </c:pt>
                <c:pt idx="76">
                  <c:v>-0.29571424414904518</c:v>
                </c:pt>
                <c:pt idx="77">
                  <c:v>-0.29571424414904518</c:v>
                </c:pt>
                <c:pt idx="78">
                  <c:v>-0.29840603581475661</c:v>
                </c:pt>
                <c:pt idx="79">
                  <c:v>-0.30110509278392161</c:v>
                </c:pt>
                <c:pt idx="80">
                  <c:v>-0.30381145438166457</c:v>
                </c:pt>
                <c:pt idx="81">
                  <c:v>-0.30516738679280031</c:v>
                </c:pt>
                <c:pt idx="82">
                  <c:v>-0.30652516025326082</c:v>
                </c:pt>
                <c:pt idx="83">
                  <c:v>-0.30924625036762149</c:v>
                </c:pt>
                <c:pt idx="84">
                  <c:v>-0.3119747650208255</c:v>
                </c:pt>
                <c:pt idx="85">
                  <c:v>-0.31334181923235843</c:v>
                </c:pt>
                <c:pt idx="86">
                  <c:v>-0.3174542307854511</c:v>
                </c:pt>
                <c:pt idx="87">
                  <c:v>-0.31882880144861758</c:v>
                </c:pt>
                <c:pt idx="88">
                  <c:v>-0.3174542307854511</c:v>
                </c:pt>
                <c:pt idx="89">
                  <c:v>-0.32158362412746216</c:v>
                </c:pt>
                <c:pt idx="90">
                  <c:v>-0.32296388659642072</c:v>
                </c:pt>
                <c:pt idx="91">
                  <c:v>-0.32434605682337225</c:v>
                </c:pt>
                <c:pt idx="92">
                  <c:v>-0.3285040669720361</c:v>
                </c:pt>
                <c:pt idx="93">
                  <c:v>-0.3285040669720361</c:v>
                </c:pt>
                <c:pt idx="94">
                  <c:v>-0.33128570993391293</c:v>
                </c:pt>
                <c:pt idx="95">
                  <c:v>-0.33407511202149148</c:v>
                </c:pt>
                <c:pt idx="96">
                  <c:v>-0.33547273628812929</c:v>
                </c:pt>
                <c:pt idx="97">
                  <c:v>-0.33967736757016131</c:v>
                </c:pt>
                <c:pt idx="98">
                  <c:v>-0.34108284917889609</c:v>
                </c:pt>
                <c:pt idx="99">
                  <c:v>-0.34108284917889609</c:v>
                </c:pt>
                <c:pt idx="100">
                  <c:v>-0.34389975245000942</c:v>
                </c:pt>
                <c:pt idx="101">
                  <c:v>-0.34531118528841737</c:v>
                </c:pt>
                <c:pt idx="102">
                  <c:v>-0.34672461308556418</c:v>
                </c:pt>
                <c:pt idx="103">
                  <c:v>-0.34955747616986832</c:v>
                </c:pt>
                <c:pt idx="104">
                  <c:v>-0.35239838717147204</c:v>
                </c:pt>
                <c:pt idx="105">
                  <c:v>-0.353821874956326</c:v>
                </c:pt>
                <c:pt idx="106">
                  <c:v>-0.35667494393873245</c:v>
                </c:pt>
                <c:pt idx="107">
                  <c:v>-0.35810453674832671</c:v>
                </c:pt>
                <c:pt idx="108">
                  <c:v>-0.36096986822161309</c:v>
                </c:pt>
                <c:pt idx="109">
                  <c:v>-0.36240561864771748</c:v>
                </c:pt>
                <c:pt idx="110">
                  <c:v>-0.36384343341734482</c:v>
                </c:pt>
                <c:pt idx="111">
                  <c:v>-0.36672527979223374</c:v>
                </c:pt>
                <c:pt idx="112">
                  <c:v>-0.36816932336446756</c:v>
                </c:pt>
                <c:pt idx="113">
                  <c:v>-0.36961545521446737</c:v>
                </c:pt>
                <c:pt idx="114">
                  <c:v>-0.37251400796847839</c:v>
                </c:pt>
                <c:pt idx="115">
                  <c:v>-0.37542098675978763</c:v>
                </c:pt>
                <c:pt idx="116">
                  <c:v>-0.37687765125625189</c:v>
                </c:pt>
                <c:pt idx="117">
                  <c:v>-0.37979736135958669</c:v>
                </c:pt>
                <c:pt idx="118">
                  <c:v>-0.38126041941134692</c:v>
                </c:pt>
                <c:pt idx="119">
                  <c:v>-0.38566248081198479</c:v>
                </c:pt>
                <c:pt idx="120">
                  <c:v>-0.38419297283262493</c:v>
                </c:pt>
                <c:pt idx="121">
                  <c:v>-0.38419297283262493</c:v>
                </c:pt>
                <c:pt idx="122">
                  <c:v>-0.39008400606986199</c:v>
                </c:pt>
                <c:pt idx="123">
                  <c:v>-0.39304258810960718</c:v>
                </c:pt>
                <c:pt idx="124">
                  <c:v>-0.39156220293917304</c:v>
                </c:pt>
                <c:pt idx="125">
                  <c:v>-0.39304258810960752</c:v>
                </c:pt>
                <c:pt idx="126">
                  <c:v>-0.39898614201045518</c:v>
                </c:pt>
                <c:pt idx="127">
                  <c:v>-0.40197121885390852</c:v>
                </c:pt>
                <c:pt idx="128">
                  <c:v>-0.40346710544549141</c:v>
                </c:pt>
                <c:pt idx="129">
                  <c:v>-0.40197121885390852</c:v>
                </c:pt>
                <c:pt idx="130">
                  <c:v>-0.40496523306651327</c:v>
                </c:pt>
                <c:pt idx="131">
                  <c:v>-0.41098028879627452</c:v>
                </c:pt>
                <c:pt idx="132">
                  <c:v>-0.41098028879627452</c:v>
                </c:pt>
                <c:pt idx="133">
                  <c:v>-0.41703174447962976</c:v>
                </c:pt>
                <c:pt idx="134">
                  <c:v>-0.41703174447962976</c:v>
                </c:pt>
                <c:pt idx="135">
                  <c:v>-0.41855034765681998</c:v>
                </c:pt>
                <c:pt idx="136">
                  <c:v>-0.42159449003804816</c:v>
                </c:pt>
                <c:pt idx="137">
                  <c:v>-0.42159449003804816</c:v>
                </c:pt>
                <c:pt idx="138">
                  <c:v>-0.42464792752493846</c:v>
                </c:pt>
                <c:pt idx="139">
                  <c:v>-0.42771071705548425</c:v>
                </c:pt>
                <c:pt idx="140">
                  <c:v>-0.42924563677356775</c:v>
                </c:pt>
                <c:pt idx="141">
                  <c:v>-0.42924563677356775</c:v>
                </c:pt>
                <c:pt idx="142">
                  <c:v>-0.43386458262986249</c:v>
                </c:pt>
                <c:pt idx="143">
                  <c:v>-0.43540898448123644</c:v>
                </c:pt>
                <c:pt idx="144">
                  <c:v>-0.44005655287778356</c:v>
                </c:pt>
                <c:pt idx="145">
                  <c:v>-0.43850496218636453</c:v>
                </c:pt>
                <c:pt idx="146">
                  <c:v>-0.44005655287778356</c:v>
                </c:pt>
                <c:pt idx="147">
                  <c:v>-0.44628710262841964</c:v>
                </c:pt>
                <c:pt idx="148">
                  <c:v>-0.44628710262841964</c:v>
                </c:pt>
                <c:pt idx="149">
                  <c:v>-0.44628710262841964</c:v>
                </c:pt>
                <c:pt idx="150">
                  <c:v>-0.44941699563734733</c:v>
                </c:pt>
                <c:pt idx="151">
                  <c:v>-0.45098562340997367</c:v>
                </c:pt>
                <c:pt idx="152">
                  <c:v>-0.45098562340997367</c:v>
                </c:pt>
                <c:pt idx="153">
                  <c:v>-0.45255671564201505</c:v>
                </c:pt>
                <c:pt idx="154">
                  <c:v>-0.45570632454491128</c:v>
                </c:pt>
                <c:pt idx="155">
                  <c:v>-0.46044941644092391</c:v>
                </c:pt>
                <c:pt idx="156">
                  <c:v>-0.46044941644092391</c:v>
                </c:pt>
                <c:pt idx="157">
                  <c:v>-0.46044941644092391</c:v>
                </c:pt>
                <c:pt idx="158">
                  <c:v>-0.46521511251393854</c:v>
                </c:pt>
                <c:pt idx="159">
                  <c:v>-0.46521511251393854</c:v>
                </c:pt>
                <c:pt idx="160">
                  <c:v>-0.46680873834921638</c:v>
                </c:pt>
                <c:pt idx="161">
                  <c:v>-0.47000362924573558</c:v>
                </c:pt>
                <c:pt idx="162">
                  <c:v>-0.47160491061270959</c:v>
                </c:pt>
                <c:pt idx="163">
                  <c:v>-0.47320876019468389</c:v>
                </c:pt>
                <c:pt idx="164">
                  <c:v>-0.47481518624295777</c:v>
                </c:pt>
                <c:pt idx="165">
                  <c:v>-0.47481518624295777</c:v>
                </c:pt>
                <c:pt idx="166">
                  <c:v>-0.47965000629754095</c:v>
                </c:pt>
                <c:pt idx="167">
                  <c:v>-0.47965000629754095</c:v>
                </c:pt>
                <c:pt idx="168">
                  <c:v>-0.48288625507674926</c:v>
                </c:pt>
                <c:pt idx="169">
                  <c:v>-0.48450831544861744</c:v>
                </c:pt>
                <c:pt idx="170">
                  <c:v>-0.48613301117561919</c:v>
                </c:pt>
                <c:pt idx="171">
                  <c:v>-0.48613301117561919</c:v>
                </c:pt>
                <c:pt idx="172">
                  <c:v>-0.48939034304592566</c:v>
                </c:pt>
                <c:pt idx="173">
                  <c:v>-0.49102299646981118</c:v>
                </c:pt>
                <c:pt idx="174">
                  <c:v>-0.49102299646981118</c:v>
                </c:pt>
                <c:pt idx="175">
                  <c:v>-0.49593701127224005</c:v>
                </c:pt>
                <c:pt idx="176">
                  <c:v>-0.49593701127224005</c:v>
                </c:pt>
                <c:pt idx="177">
                  <c:v>-0.4992264879226388</c:v>
                </c:pt>
                <c:pt idx="178">
                  <c:v>-0.5008752929128224</c:v>
                </c:pt>
                <c:pt idx="179">
                  <c:v>-0.5008752929128224</c:v>
                </c:pt>
                <c:pt idx="180">
                  <c:v>-0.50583808225495164</c:v>
                </c:pt>
                <c:pt idx="181">
                  <c:v>-0.50583808225495164</c:v>
                </c:pt>
                <c:pt idx="182">
                  <c:v>-0.50749783367331591</c:v>
                </c:pt>
                <c:pt idx="183">
                  <c:v>-0.50916034444692948</c:v>
                </c:pt>
                <c:pt idx="184">
                  <c:v>-0.5108256237659905</c:v>
                </c:pt>
                <c:pt idx="185">
                  <c:v>-0.51416452503150512</c:v>
                </c:pt>
                <c:pt idx="186">
                  <c:v>-0.51249368086668778</c:v>
                </c:pt>
                <c:pt idx="187">
                  <c:v>-0.5108256237659905</c:v>
                </c:pt>
                <c:pt idx="188">
                  <c:v>-0.51249368086668778</c:v>
                </c:pt>
                <c:pt idx="189">
                  <c:v>-0.51919387343650736</c:v>
                </c:pt>
                <c:pt idx="190">
                  <c:v>-0.5225608799844117</c:v>
                </c:pt>
                <c:pt idx="191">
                  <c:v>-0.52593926157603887</c:v>
                </c:pt>
                <c:pt idx="192">
                  <c:v>-0.52763274208237176</c:v>
                </c:pt>
                <c:pt idx="193">
                  <c:v>-0.52932909533055039</c:v>
                </c:pt>
                <c:pt idx="194">
                  <c:v>-0.53102833108351</c:v>
                </c:pt>
                <c:pt idx="195">
                  <c:v>-0.53102833108351</c:v>
                </c:pt>
                <c:pt idx="196">
                  <c:v>-0.53273045915404071</c:v>
                </c:pt>
                <c:pt idx="197">
                  <c:v>-0.53614343175028067</c:v>
                </c:pt>
                <c:pt idx="198">
                  <c:v>-0.53785429615390989</c:v>
                </c:pt>
                <c:pt idx="199">
                  <c:v>-0.53785429615390989</c:v>
                </c:pt>
                <c:pt idx="200">
                  <c:v>-0.53956809263164474</c:v>
                </c:pt>
                <c:pt idx="201">
                  <c:v>-0.53956809263164474</c:v>
                </c:pt>
                <c:pt idx="202">
                  <c:v>-0.54300452213022588</c:v>
                </c:pt>
                <c:pt idx="203">
                  <c:v>-0.54472717544167193</c:v>
                </c:pt>
                <c:pt idx="204">
                  <c:v>-0.54472717544167193</c:v>
                </c:pt>
                <c:pt idx="205">
                  <c:v>-0.54818141030975942</c:v>
                </c:pt>
                <c:pt idx="206">
                  <c:v>-0.54818141030975942</c:v>
                </c:pt>
                <c:pt idx="207">
                  <c:v>-0.54991301247403757</c:v>
                </c:pt>
                <c:pt idx="208">
                  <c:v>-0.55164761828624564</c:v>
                </c:pt>
                <c:pt idx="209">
                  <c:v>-0.55164761828624564</c:v>
                </c:pt>
                <c:pt idx="210">
                  <c:v>-0.55338523818478669</c:v>
                </c:pt>
                <c:pt idx="211">
                  <c:v>-0.55686956226739759</c:v>
                </c:pt>
                <c:pt idx="212">
                  <c:v>-0.55686956226739759</c:v>
                </c:pt>
                <c:pt idx="213">
                  <c:v>-0.56036606932612687</c:v>
                </c:pt>
                <c:pt idx="214">
                  <c:v>-0.56211891815354109</c:v>
                </c:pt>
                <c:pt idx="215">
                  <c:v>-0.56036606932612687</c:v>
                </c:pt>
                <c:pt idx="216">
                  <c:v>-0.56387484485580619</c:v>
                </c:pt>
                <c:pt idx="217">
                  <c:v>-0.56563386026098561</c:v>
                </c:pt>
                <c:pt idx="218">
                  <c:v>-0.56739597525438512</c:v>
                </c:pt>
                <c:pt idx="219">
                  <c:v>-0.56916120077895405</c:v>
                </c:pt>
                <c:pt idx="220">
                  <c:v>-0.57092954783569616</c:v>
                </c:pt>
                <c:pt idx="221">
                  <c:v>-0.57092954783569616</c:v>
                </c:pt>
                <c:pt idx="222">
                  <c:v>-0.57447565084244678</c:v>
                </c:pt>
                <c:pt idx="223">
                  <c:v>-0.57447565084244678</c:v>
                </c:pt>
                <c:pt idx="224">
                  <c:v>-0.5762534290884459</c:v>
                </c:pt>
                <c:pt idx="225">
                  <c:v>-0.57803437345944086</c:v>
                </c:pt>
                <c:pt idx="226">
                  <c:v>-0.5762534290884459</c:v>
                </c:pt>
                <c:pt idx="227">
                  <c:v>-0.57981849525294205</c:v>
                </c:pt>
                <c:pt idx="228">
                  <c:v>-0.57981849525294205</c:v>
                </c:pt>
                <c:pt idx="229">
                  <c:v>-0.58339631660082603</c:v>
                </c:pt>
                <c:pt idx="230">
                  <c:v>-0.58698698473155464</c:v>
                </c:pt>
                <c:pt idx="231">
                  <c:v>-0.58698698473155464</c:v>
                </c:pt>
                <c:pt idx="232">
                  <c:v>-0.58698698473155464</c:v>
                </c:pt>
                <c:pt idx="233">
                  <c:v>-0.59239727745980242</c:v>
                </c:pt>
                <c:pt idx="234">
                  <c:v>-0.59239727745980242</c:v>
                </c:pt>
                <c:pt idx="235">
                  <c:v>-0.59059059223485311</c:v>
                </c:pt>
                <c:pt idx="236">
                  <c:v>-0.59239727745980242</c:v>
                </c:pt>
                <c:pt idx="237">
                  <c:v>-0.59602046982922263</c:v>
                </c:pt>
                <c:pt idx="238">
                  <c:v>-0.59965683747260656</c:v>
                </c:pt>
                <c:pt idx="239">
                  <c:v>-0.59602046982922263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6-412F-925C-95DF7E15B998}"/>
            </c:ext>
          </c:extLst>
        </c:ser>
        <c:ser>
          <c:idx val="1"/>
          <c:order val="1"/>
          <c:tx>
            <c:v>Sample 3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'データ処理シート(対数値)'!$R$8:$R$248</c:f>
              <c:numCache>
                <c:formatCode>0.000_ </c:formatCode>
                <c:ptCount val="241"/>
                <c:pt idx="0">
                  <c:v>-0.23648211575339018</c:v>
                </c:pt>
                <c:pt idx="1">
                  <c:v>-0.23648211575339018</c:v>
                </c:pt>
                <c:pt idx="2">
                  <c:v>-0.244111857750406</c:v>
                </c:pt>
                <c:pt idx="3">
                  <c:v>-0.24538916026152949</c:v>
                </c:pt>
                <c:pt idx="4">
                  <c:v>-0.24923088607752808</c:v>
                </c:pt>
                <c:pt idx="5">
                  <c:v>-0.24641217825356398</c:v>
                </c:pt>
                <c:pt idx="6">
                  <c:v>-0.24513356920582502</c:v>
                </c:pt>
                <c:pt idx="7">
                  <c:v>-0.2482049819095809</c:v>
                </c:pt>
                <c:pt idx="8">
                  <c:v>-0.2482049819095809</c:v>
                </c:pt>
                <c:pt idx="9">
                  <c:v>-0.24948752665381185</c:v>
                </c:pt>
                <c:pt idx="10">
                  <c:v>-0.24948752665381185</c:v>
                </c:pt>
                <c:pt idx="11">
                  <c:v>-0.25154302583590765</c:v>
                </c:pt>
                <c:pt idx="12">
                  <c:v>-0.24897431134873121</c:v>
                </c:pt>
                <c:pt idx="13">
                  <c:v>-0.25282986168457017</c:v>
                </c:pt>
                <c:pt idx="14">
                  <c:v>-0.25360275879891825</c:v>
                </c:pt>
                <c:pt idx="15">
                  <c:v>-0.25360275879891825</c:v>
                </c:pt>
                <c:pt idx="16">
                  <c:v>-0.25618340539240991</c:v>
                </c:pt>
                <c:pt idx="17">
                  <c:v>-0.25747623039471507</c:v>
                </c:pt>
                <c:pt idx="18">
                  <c:v>-0.26084541849822129</c:v>
                </c:pt>
                <c:pt idx="19">
                  <c:v>-0.26084541849822129</c:v>
                </c:pt>
                <c:pt idx="20">
                  <c:v>-0.26084541849822129</c:v>
                </c:pt>
                <c:pt idx="21">
                  <c:v>-0.26422599641543965</c:v>
                </c:pt>
                <c:pt idx="22">
                  <c:v>-0.26422599641543965</c:v>
                </c:pt>
                <c:pt idx="23">
                  <c:v>-0.26500775541290861</c:v>
                </c:pt>
                <c:pt idx="24">
                  <c:v>-0.26761804141603923</c:v>
                </c:pt>
                <c:pt idx="25">
                  <c:v>-0.26971118713054443</c:v>
                </c:pt>
                <c:pt idx="26">
                  <c:v>-0.26840245771982468</c:v>
                </c:pt>
                <c:pt idx="27">
                  <c:v>-0.27496330004400615</c:v>
                </c:pt>
                <c:pt idx="28">
                  <c:v>-0.27312192112045119</c:v>
                </c:pt>
                <c:pt idx="29">
                  <c:v>-0.2770718933397654</c:v>
                </c:pt>
                <c:pt idx="30">
                  <c:v>-0.27839202554468828</c:v>
                </c:pt>
                <c:pt idx="31">
                  <c:v>-0.27839202554468828</c:v>
                </c:pt>
                <c:pt idx="32">
                  <c:v>-0.28103752973311236</c:v>
                </c:pt>
                <c:pt idx="33">
                  <c:v>-0.28315898372419629</c:v>
                </c:pt>
                <c:pt idx="34">
                  <c:v>-0.28183254766288934</c:v>
                </c:pt>
                <c:pt idx="35">
                  <c:v>-0.28581714584226842</c:v>
                </c:pt>
                <c:pt idx="36">
                  <c:v>-0.28581714584226842</c:v>
                </c:pt>
                <c:pt idx="37">
                  <c:v>-0.28714888129012217</c:v>
                </c:pt>
                <c:pt idx="38">
                  <c:v>-0.29115476193075346</c:v>
                </c:pt>
                <c:pt idx="39">
                  <c:v>-0.29249362944900303</c:v>
                </c:pt>
                <c:pt idx="40">
                  <c:v>-0.29517675421404144</c:v>
                </c:pt>
                <c:pt idx="41">
                  <c:v>-0.29517675421404144</c:v>
                </c:pt>
                <c:pt idx="42">
                  <c:v>-0.2986756139266466</c:v>
                </c:pt>
                <c:pt idx="43">
                  <c:v>-0.3013753995837834</c:v>
                </c:pt>
                <c:pt idx="44">
                  <c:v>-0.3013753995837834</c:v>
                </c:pt>
                <c:pt idx="45">
                  <c:v>-0.30002459565016754</c:v>
                </c:pt>
                <c:pt idx="46">
                  <c:v>-0.30543879404104007</c:v>
                </c:pt>
                <c:pt idx="47">
                  <c:v>-0.30543879404104007</c:v>
                </c:pt>
                <c:pt idx="48">
                  <c:v>-0.30543879404104007</c:v>
                </c:pt>
                <c:pt idx="49">
                  <c:v>-0.31088246562221666</c:v>
                </c:pt>
                <c:pt idx="50">
                  <c:v>-0.30951876706095538</c:v>
                </c:pt>
                <c:pt idx="51">
                  <c:v>-0.31361545447828554</c:v>
                </c:pt>
                <c:pt idx="52">
                  <c:v>-0.31498475497978978</c:v>
                </c:pt>
                <c:pt idx="53">
                  <c:v>-0.31498475497978978</c:v>
                </c:pt>
                <c:pt idx="54">
                  <c:v>-0.32048078420316711</c:v>
                </c:pt>
                <c:pt idx="55">
                  <c:v>-0.32185952425336761</c:v>
                </c:pt>
                <c:pt idx="56">
                  <c:v>-0.3226876816505963</c:v>
                </c:pt>
                <c:pt idx="57">
                  <c:v>-0.32739357268800906</c:v>
                </c:pt>
                <c:pt idx="58">
                  <c:v>-0.32683878765297492</c:v>
                </c:pt>
                <c:pt idx="59">
                  <c:v>-0.33100719719015465</c:v>
                </c:pt>
                <c:pt idx="60">
                  <c:v>-0.33379582141780478</c:v>
                </c:pt>
                <c:pt idx="61">
                  <c:v>-0.33659224382178904</c:v>
                </c:pt>
                <c:pt idx="62">
                  <c:v>-0.33939650813845978</c:v>
                </c:pt>
                <c:pt idx="63">
                  <c:v>-0.34080159478244232</c:v>
                </c:pt>
                <c:pt idx="64">
                  <c:v>-0.34220865847314963</c:v>
                </c:pt>
                <c:pt idx="65">
                  <c:v>-0.34785679548785092</c:v>
                </c:pt>
                <c:pt idx="66">
                  <c:v>-0.34927382845842181</c:v>
                </c:pt>
                <c:pt idx="67">
                  <c:v>-0.34927382845842181</c:v>
                </c:pt>
                <c:pt idx="68">
                  <c:v>-0.35496212593505755</c:v>
                </c:pt>
                <c:pt idx="69">
                  <c:v>-0.35638927046157171</c:v>
                </c:pt>
                <c:pt idx="70">
                  <c:v>-0.35924968431120136</c:v>
                </c:pt>
                <c:pt idx="71">
                  <c:v>-0.36211830360479846</c:v>
                </c:pt>
                <c:pt idx="72">
                  <c:v>-0.36355570503095469</c:v>
                </c:pt>
                <c:pt idx="73">
                  <c:v>-0.36643672114068598</c:v>
                </c:pt>
                <c:pt idx="74">
                  <c:v>-0.37077386831823395</c:v>
                </c:pt>
                <c:pt idx="75">
                  <c:v>-0.37222377432836246</c:v>
                </c:pt>
                <c:pt idx="76">
                  <c:v>-0.37658614855778766</c:v>
                </c:pt>
                <c:pt idx="77">
                  <c:v>-0.37804451253217214</c:v>
                </c:pt>
                <c:pt idx="78">
                  <c:v>-0.37950500643863272</c:v>
                </c:pt>
                <c:pt idx="79">
                  <c:v>-0.38448670172297256</c:v>
                </c:pt>
                <c:pt idx="80">
                  <c:v>-0.38683964398499943</c:v>
                </c:pt>
                <c:pt idx="81">
                  <c:v>-0.39037947069012341</c:v>
                </c:pt>
                <c:pt idx="82">
                  <c:v>-0.39274633570038964</c:v>
                </c:pt>
                <c:pt idx="83">
                  <c:v>-0.39571281666548608</c:v>
                </c:pt>
                <c:pt idx="84">
                  <c:v>-0.39571281666548608</c:v>
                </c:pt>
                <c:pt idx="85">
                  <c:v>-0.40017910367892701</c:v>
                </c:pt>
                <c:pt idx="86">
                  <c:v>-0.40316774905948088</c:v>
                </c:pt>
                <c:pt idx="87">
                  <c:v>-0.40766753166336445</c:v>
                </c:pt>
                <c:pt idx="88">
                  <c:v>-0.40917197003949085</c:v>
                </c:pt>
                <c:pt idx="89">
                  <c:v>-0.41067867516105183</c:v>
                </c:pt>
                <c:pt idx="90">
                  <c:v>-0.41521245956304442</c:v>
                </c:pt>
                <c:pt idx="91">
                  <c:v>-0.41672830038687508</c:v>
                </c:pt>
                <c:pt idx="92">
                  <c:v>-0.41824644247289749</c:v>
                </c:pt>
                <c:pt idx="93">
                  <c:v>-0.42281474644327738</c:v>
                </c:pt>
                <c:pt idx="94">
                  <c:v>-0.42434216387785351</c:v>
                </c:pt>
                <c:pt idx="95">
                  <c:v>-0.42587191788582701</c:v>
                </c:pt>
                <c:pt idx="96">
                  <c:v>-0.43047527111233208</c:v>
                </c:pt>
                <c:pt idx="97">
                  <c:v>-0.43355598827469005</c:v>
                </c:pt>
                <c:pt idx="98">
                  <c:v>-0.43664622559173916</c:v>
                </c:pt>
                <c:pt idx="99">
                  <c:v>-0.43819493273108329</c:v>
                </c:pt>
                <c:pt idx="100">
                  <c:v>-0.43819493273108329</c:v>
                </c:pt>
                <c:pt idx="101">
                  <c:v>-0.4437902224298324</c:v>
                </c:pt>
                <c:pt idx="102">
                  <c:v>-0.44597465144637438</c:v>
                </c:pt>
                <c:pt idx="103">
                  <c:v>-0.44910356513799393</c:v>
                </c:pt>
                <c:pt idx="104">
                  <c:v>-0.45224229966709334</c:v>
                </c:pt>
                <c:pt idx="105">
                  <c:v>-0.45476039983304178</c:v>
                </c:pt>
                <c:pt idx="106">
                  <c:v>-0.45696895097528001</c:v>
                </c:pt>
                <c:pt idx="107">
                  <c:v>-0.46171804965896285</c:v>
                </c:pt>
                <c:pt idx="108">
                  <c:v>-0.46426015461866976</c:v>
                </c:pt>
                <c:pt idx="109">
                  <c:v>-0.46808547008983176</c:v>
                </c:pt>
                <c:pt idx="110">
                  <c:v>-0.46968368043481556</c:v>
                </c:pt>
                <c:pt idx="111">
                  <c:v>-0.47288778442559859</c:v>
                </c:pt>
                <c:pt idx="112">
                  <c:v>-0.4786811704394236</c:v>
                </c:pt>
                <c:pt idx="113">
                  <c:v>-0.48094324928412119</c:v>
                </c:pt>
                <c:pt idx="114">
                  <c:v>-0.48159049849765589</c:v>
                </c:pt>
                <c:pt idx="115">
                  <c:v>-0.4874346709754151</c:v>
                </c:pt>
                <c:pt idx="116">
                  <c:v>-0.4874346709754151</c:v>
                </c:pt>
                <c:pt idx="117">
                  <c:v>-0.49069625247082499</c:v>
                </c:pt>
                <c:pt idx="118">
                  <c:v>-0.49659404151926628</c:v>
                </c:pt>
                <c:pt idx="119">
                  <c:v>-0.49823850826051941</c:v>
                </c:pt>
                <c:pt idx="120">
                  <c:v>-0.50219629706793623</c:v>
                </c:pt>
                <c:pt idx="121">
                  <c:v>-0.50451226170939878</c:v>
                </c:pt>
                <c:pt idx="122">
                  <c:v>-0.50716566293450371</c:v>
                </c:pt>
                <c:pt idx="123">
                  <c:v>-0.5155032133171018</c:v>
                </c:pt>
                <c:pt idx="124">
                  <c:v>-0.51717909773816606</c:v>
                </c:pt>
                <c:pt idx="125">
                  <c:v>-0.51953006439613703</c:v>
                </c:pt>
                <c:pt idx="126">
                  <c:v>-0.52121271665247781</c:v>
                </c:pt>
                <c:pt idx="127">
                  <c:v>-0.52560090934814507</c:v>
                </c:pt>
                <c:pt idx="128">
                  <c:v>-0.52729381647329809</c:v>
                </c:pt>
                <c:pt idx="129">
                  <c:v>-0.53170883468241503</c:v>
                </c:pt>
                <c:pt idx="130">
                  <c:v>-0.53409425070534511</c:v>
                </c:pt>
                <c:pt idx="131">
                  <c:v>-0.53580160983616776</c:v>
                </c:pt>
                <c:pt idx="132">
                  <c:v>-0.54025443445680277</c:v>
                </c:pt>
                <c:pt idx="133">
                  <c:v>-0.54438240729483334</c:v>
                </c:pt>
                <c:pt idx="134">
                  <c:v>-0.54956645208242116</c:v>
                </c:pt>
                <c:pt idx="135">
                  <c:v>-0.55199490080406144</c:v>
                </c:pt>
                <c:pt idx="136">
                  <c:v>-0.5530374725753</c:v>
                </c:pt>
                <c:pt idx="137">
                  <c:v>-0.55826669836612708</c:v>
                </c:pt>
                <c:pt idx="138">
                  <c:v>-0.56071639337945578</c:v>
                </c:pt>
                <c:pt idx="139">
                  <c:v>-0.56176810250356535</c:v>
                </c:pt>
                <c:pt idx="140">
                  <c:v>-0.56633833369624931</c:v>
                </c:pt>
                <c:pt idx="141">
                  <c:v>-0.56880790630433775</c:v>
                </c:pt>
                <c:pt idx="142">
                  <c:v>-0.56951462011467013</c:v>
                </c:pt>
                <c:pt idx="143">
                  <c:v>-0.57412047413830436</c:v>
                </c:pt>
                <c:pt idx="144">
                  <c:v>-0.5758976205097055</c:v>
                </c:pt>
                <c:pt idx="145">
                  <c:v>-0.57946141615612889</c:v>
                </c:pt>
                <c:pt idx="146">
                  <c:v>-0.58124808806253647</c:v>
                </c:pt>
                <c:pt idx="147">
                  <c:v>-0.58411341953582274</c:v>
                </c:pt>
                <c:pt idx="148">
                  <c:v>-0.58842686978954228</c:v>
                </c:pt>
                <c:pt idx="149">
                  <c:v>-0.59022964655325894</c:v>
                </c:pt>
                <c:pt idx="150">
                  <c:v>-0.59095166824527545</c:v>
                </c:pt>
                <c:pt idx="151">
                  <c:v>-0.59638351212763741</c:v>
                </c:pt>
                <c:pt idx="152">
                  <c:v>-0.60111509511345163</c:v>
                </c:pt>
                <c:pt idx="153">
                  <c:v>-0.60294091267379635</c:v>
                </c:pt>
                <c:pt idx="154">
                  <c:v>-0.60733652414683448</c:v>
                </c:pt>
                <c:pt idx="155">
                  <c:v>-0.60917374678376657</c:v>
                </c:pt>
                <c:pt idx="156">
                  <c:v>-0.61285834933114225</c:v>
                </c:pt>
                <c:pt idx="157">
                  <c:v>-0.61470575425338281</c:v>
                </c:pt>
                <c:pt idx="158">
                  <c:v>-0.61655657839823264</c:v>
                </c:pt>
                <c:pt idx="159">
                  <c:v>-0.62026853514737268</c:v>
                </c:pt>
                <c:pt idx="160">
                  <c:v>-0.62399432187162862</c:v>
                </c:pt>
                <c:pt idx="161">
                  <c:v>-0.62399432187162862</c:v>
                </c:pt>
                <c:pt idx="162">
                  <c:v>-0.62960915975595777</c:v>
                </c:pt>
                <c:pt idx="163">
                  <c:v>-0.63148780017321748</c:v>
                </c:pt>
                <c:pt idx="164">
                  <c:v>-0.63336997652408478</c:v>
                </c:pt>
                <c:pt idx="165">
                  <c:v>-0.63714499044466066</c:v>
                </c:pt>
                <c:pt idx="166">
                  <c:v>-0.63979600506295053</c:v>
                </c:pt>
                <c:pt idx="167">
                  <c:v>-0.64473804135225787</c:v>
                </c:pt>
                <c:pt idx="168">
                  <c:v>-0.64664534690852549</c:v>
                </c:pt>
                <c:pt idx="169">
                  <c:v>-0.64855629723207031</c:v>
                </c:pt>
                <c:pt idx="170">
                  <c:v>-0.65238918808777768</c:v>
                </c:pt>
                <c:pt idx="171">
                  <c:v>-0.65431115677474705</c:v>
                </c:pt>
                <c:pt idx="172">
                  <c:v>-0.65816621166469969</c:v>
                </c:pt>
                <c:pt idx="173">
                  <c:v>-0.66281198076387216</c:v>
                </c:pt>
                <c:pt idx="174">
                  <c:v>-0.66281198076387216</c:v>
                </c:pt>
                <c:pt idx="175">
                  <c:v>-0.66475410605872753</c:v>
                </c:pt>
                <c:pt idx="176">
                  <c:v>-0.67060321612505069</c:v>
                </c:pt>
                <c:pt idx="177">
                  <c:v>-0.67256054695155698</c:v>
                </c:pt>
                <c:pt idx="178">
                  <c:v>-0.67256054695155698</c:v>
                </c:pt>
                <c:pt idx="179">
                  <c:v>-0.67845563181695545</c:v>
                </c:pt>
                <c:pt idx="180">
                  <c:v>-0.68042840815217065</c:v>
                </c:pt>
                <c:pt idx="181">
                  <c:v>-0.68438567489137259</c:v>
                </c:pt>
                <c:pt idx="182">
                  <c:v>-0.68438567489137259</c:v>
                </c:pt>
                <c:pt idx="183">
                  <c:v>-0.68557591506362714</c:v>
                </c:pt>
                <c:pt idx="184">
                  <c:v>-0.69234750038938109</c:v>
                </c:pt>
                <c:pt idx="185">
                  <c:v>-0.69434790113646416</c:v>
                </c:pt>
                <c:pt idx="186">
                  <c:v>-0.69635231150889365</c:v>
                </c:pt>
                <c:pt idx="187">
                  <c:v>-0.69956774836286817</c:v>
                </c:pt>
                <c:pt idx="188">
                  <c:v>-0.70238976192687785</c:v>
                </c:pt>
                <c:pt idx="189">
                  <c:v>-0.70441037283865604</c:v>
                </c:pt>
                <c:pt idx="190">
                  <c:v>-0.70643507488688073</c:v>
                </c:pt>
                <c:pt idx="191">
                  <c:v>-0.70968314920004494</c:v>
                </c:pt>
                <c:pt idx="192">
                  <c:v>-0.71253389436013537</c:v>
                </c:pt>
                <c:pt idx="193">
                  <c:v>-0.71457512797356582</c:v>
                </c:pt>
                <c:pt idx="194">
                  <c:v>-0.71580187112475158</c:v>
                </c:pt>
                <c:pt idx="195">
                  <c:v>-0.72072394833017983</c:v>
                </c:pt>
                <c:pt idx="196">
                  <c:v>-0.72072394833017983</c:v>
                </c:pt>
                <c:pt idx="197">
                  <c:v>-0.72360638804465394</c:v>
                </c:pt>
                <c:pt idx="198">
                  <c:v>-0.72691081071275443</c:v>
                </c:pt>
                <c:pt idx="199">
                  <c:v>-0.72898163356916135</c:v>
                </c:pt>
                <c:pt idx="200">
                  <c:v>-0.73105675363316547</c:v>
                </c:pt>
                <c:pt idx="201">
                  <c:v>-0.73313618877630859</c:v>
                </c:pt>
                <c:pt idx="202">
                  <c:v>-0.73521995698185305</c:v>
                </c:pt>
                <c:pt idx="203">
                  <c:v>-0.73730807634571505</c:v>
                </c:pt>
                <c:pt idx="204">
                  <c:v>-0.73940056507740737</c:v>
                </c:pt>
                <c:pt idx="205">
                  <c:v>-0.74149744150099206</c:v>
                </c:pt>
                <c:pt idx="206">
                  <c:v>-0.74359872405604355</c:v>
                </c:pt>
                <c:pt idx="207">
                  <c:v>-0.74570443129862141</c:v>
                </c:pt>
                <c:pt idx="208">
                  <c:v>-0.74781458190225347</c:v>
                </c:pt>
                <c:pt idx="209">
                  <c:v>-0.7520482884801063</c:v>
                </c:pt>
                <c:pt idx="210">
                  <c:v>-0.7520482884801063</c:v>
                </c:pt>
                <c:pt idx="211">
                  <c:v>-0.75417188239771993</c:v>
                </c:pt>
                <c:pt idx="212">
                  <c:v>-0.75843264725857484</c:v>
                </c:pt>
                <c:pt idx="213">
                  <c:v>-0.75843264725857484</c:v>
                </c:pt>
                <c:pt idx="214">
                  <c:v>-0.76271164394585445</c:v>
                </c:pt>
                <c:pt idx="215">
                  <c:v>-0.76485802811394576</c:v>
                </c:pt>
                <c:pt idx="216">
                  <c:v>-0.76700902915840063</c:v>
                </c:pt>
                <c:pt idx="217">
                  <c:v>-0.77132496162396935</c:v>
                </c:pt>
                <c:pt idx="218">
                  <c:v>-0.77262338206174219</c:v>
                </c:pt>
                <c:pt idx="219">
                  <c:v>-0.77348993324248383</c:v>
                </c:pt>
                <c:pt idx="220">
                  <c:v>-0.77783398872713894</c:v>
                </c:pt>
                <c:pt idx="221">
                  <c:v>-0.7791408937269213</c:v>
                </c:pt>
                <c:pt idx="222">
                  <c:v>-0.78088609486795191</c:v>
                </c:pt>
                <c:pt idx="223">
                  <c:v>-0.78657912535249763</c:v>
                </c:pt>
                <c:pt idx="224">
                  <c:v>-0.78657912535249763</c:v>
                </c:pt>
                <c:pt idx="225">
                  <c:v>-0.79186315349910286</c:v>
                </c:pt>
                <c:pt idx="226">
                  <c:v>-0.79186315349910286</c:v>
                </c:pt>
                <c:pt idx="227">
                  <c:v>-0.79540141459870151</c:v>
                </c:pt>
                <c:pt idx="228">
                  <c:v>-0.79850769621777151</c:v>
                </c:pt>
                <c:pt idx="229">
                  <c:v>-0.79850769621777151</c:v>
                </c:pt>
                <c:pt idx="230">
                  <c:v>-0.79984191923090808</c:v>
                </c:pt>
                <c:pt idx="231">
                  <c:v>-0.80653986791503574</c:v>
                </c:pt>
                <c:pt idx="232">
                  <c:v>-0.80653986791503574</c:v>
                </c:pt>
                <c:pt idx="233">
                  <c:v>-0.80743632696207279</c:v>
                </c:pt>
                <c:pt idx="234">
                  <c:v>-0.80968099681589667</c:v>
                </c:pt>
                <c:pt idx="235">
                  <c:v>-0.81283202350592498</c:v>
                </c:pt>
                <c:pt idx="236">
                  <c:v>-0.81283202350592498</c:v>
                </c:pt>
                <c:pt idx="237">
                  <c:v>-0.81644539690443885</c:v>
                </c:pt>
                <c:pt idx="238">
                  <c:v>-0.8187104035352909</c:v>
                </c:pt>
                <c:pt idx="239">
                  <c:v>-0.82325586590696553</c:v>
                </c:pt>
                <c:pt idx="240">
                  <c:v>-0.8223451190316271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26-412F-925C-95DF7E15B998}"/>
            </c:ext>
          </c:extLst>
        </c:ser>
        <c:ser>
          <c:idx val="2"/>
          <c:order val="2"/>
          <c:tx>
            <c:v>Sample 3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'データ処理シート(対数値)'!$Q$8:$Q$248</c:f>
              <c:numCache>
                <c:formatCode>0.000_ </c:formatCode>
                <c:ptCount val="241"/>
                <c:pt idx="0">
                  <c:v>-0.2418168165798309</c:v>
                </c:pt>
                <c:pt idx="1">
                  <c:v>-0.23546920100484667</c:v>
                </c:pt>
                <c:pt idx="2">
                  <c:v>-0.2456448166607233</c:v>
                </c:pt>
                <c:pt idx="3">
                  <c:v>-0.24948752665381155</c:v>
                </c:pt>
                <c:pt idx="4">
                  <c:v>-0.24948752665381155</c:v>
                </c:pt>
                <c:pt idx="5">
                  <c:v>-0.25128585726049008</c:v>
                </c:pt>
                <c:pt idx="6">
                  <c:v>-0.24743624388325425</c:v>
                </c:pt>
                <c:pt idx="7">
                  <c:v>-0.24961587164532445</c:v>
                </c:pt>
                <c:pt idx="8">
                  <c:v>-0.25218623676694035</c:v>
                </c:pt>
                <c:pt idx="9">
                  <c:v>-0.25347390112204388</c:v>
                </c:pt>
                <c:pt idx="10">
                  <c:v>-0.25476322569467114</c:v>
                </c:pt>
                <c:pt idx="11">
                  <c:v>-0.25773499608382877</c:v>
                </c:pt>
                <c:pt idx="12">
                  <c:v>-0.25515034744929616</c:v>
                </c:pt>
                <c:pt idx="13">
                  <c:v>-0.25773499608382877</c:v>
                </c:pt>
                <c:pt idx="14">
                  <c:v>-0.2594186071789214</c:v>
                </c:pt>
                <c:pt idx="15">
                  <c:v>-0.2594186071789214</c:v>
                </c:pt>
                <c:pt idx="16">
                  <c:v>-0.26201432570320304</c:v>
                </c:pt>
                <c:pt idx="17">
                  <c:v>-0.26331471600348638</c:v>
                </c:pt>
                <c:pt idx="18">
                  <c:v>-0.26761804141603912</c:v>
                </c:pt>
                <c:pt idx="19">
                  <c:v>-0.26631204671558845</c:v>
                </c:pt>
                <c:pt idx="20">
                  <c:v>-0.27023515884806015</c:v>
                </c:pt>
                <c:pt idx="21">
                  <c:v>-0.27062831788595337</c:v>
                </c:pt>
                <c:pt idx="22">
                  <c:v>-0.27062831788595337</c:v>
                </c:pt>
                <c:pt idx="23">
                  <c:v>-0.27233379550498144</c:v>
                </c:pt>
                <c:pt idx="24">
                  <c:v>-0.2762806497273384</c:v>
                </c:pt>
                <c:pt idx="25">
                  <c:v>-0.27799580286235992</c:v>
                </c:pt>
                <c:pt idx="26">
                  <c:v>-0.27799580286235992</c:v>
                </c:pt>
                <c:pt idx="27">
                  <c:v>-0.27931715612015323</c:v>
                </c:pt>
                <c:pt idx="28">
                  <c:v>-0.28103752973311236</c:v>
                </c:pt>
                <c:pt idx="29">
                  <c:v>-0.28501895503229724</c:v>
                </c:pt>
                <c:pt idx="30">
                  <c:v>-0.28501895503229724</c:v>
                </c:pt>
                <c:pt idx="31">
                  <c:v>-0.2876820724517809</c:v>
                </c:pt>
                <c:pt idx="32">
                  <c:v>-0.2903523010076598</c:v>
                </c:pt>
                <c:pt idx="33">
                  <c:v>-0.29209178094048099</c:v>
                </c:pt>
                <c:pt idx="34">
                  <c:v>-0.29209178094048099</c:v>
                </c:pt>
                <c:pt idx="35">
                  <c:v>-0.29611755127288253</c:v>
                </c:pt>
                <c:pt idx="36">
                  <c:v>-0.29746308430688628</c:v>
                </c:pt>
                <c:pt idx="37">
                  <c:v>-0.30015959396289349</c:v>
                </c:pt>
                <c:pt idx="38">
                  <c:v>-0.30286339444744492</c:v>
                </c:pt>
                <c:pt idx="39">
                  <c:v>-0.30421804109188044</c:v>
                </c:pt>
                <c:pt idx="40">
                  <c:v>-0.30829302635590528</c:v>
                </c:pt>
                <c:pt idx="41">
                  <c:v>-0.30965505326218845</c:v>
                </c:pt>
                <c:pt idx="42">
                  <c:v>-0.31279477326685612</c:v>
                </c:pt>
                <c:pt idx="43">
                  <c:v>-0.31553300060755712</c:v>
                </c:pt>
                <c:pt idx="44">
                  <c:v>-0.31690493112868423</c:v>
                </c:pt>
                <c:pt idx="45">
                  <c:v>-0.3182787464292483</c:v>
                </c:pt>
                <c:pt idx="46">
                  <c:v>-0.32379295946413944</c:v>
                </c:pt>
                <c:pt idx="47">
                  <c:v>-0.32379295946413944</c:v>
                </c:pt>
                <c:pt idx="48">
                  <c:v>-0.32794866568033615</c:v>
                </c:pt>
                <c:pt idx="49">
                  <c:v>-0.33351660879558043</c:v>
                </c:pt>
                <c:pt idx="50">
                  <c:v>-0.33351660879558043</c:v>
                </c:pt>
                <c:pt idx="51">
                  <c:v>-0.33771300605734583</c:v>
                </c:pt>
                <c:pt idx="52">
                  <c:v>-0.34052041946778216</c:v>
                </c:pt>
                <c:pt idx="53">
                  <c:v>-0.34192708730417687</c:v>
                </c:pt>
                <c:pt idx="54">
                  <c:v>-0.34615900221075679</c:v>
                </c:pt>
                <c:pt idx="55">
                  <c:v>-0.34899026118018539</c:v>
                </c:pt>
                <c:pt idx="56">
                  <c:v>-0.3522561497770213</c:v>
                </c:pt>
                <c:pt idx="57">
                  <c:v>-0.35753245435286157</c:v>
                </c:pt>
                <c:pt idx="58">
                  <c:v>-0.35939292000578138</c:v>
                </c:pt>
                <c:pt idx="59">
                  <c:v>-0.36226195080751633</c:v>
                </c:pt>
                <c:pt idx="60">
                  <c:v>-0.36513923663659914</c:v>
                </c:pt>
                <c:pt idx="61">
                  <c:v>-0.37091876435558102</c:v>
                </c:pt>
                <c:pt idx="62">
                  <c:v>-0.37236888061897472</c:v>
                </c:pt>
                <c:pt idx="63">
                  <c:v>-0.376731889285292</c:v>
                </c:pt>
                <c:pt idx="64">
                  <c:v>-0.37965117321518482</c:v>
                </c:pt>
                <c:pt idx="65">
                  <c:v>-0.38404614073486432</c:v>
                </c:pt>
                <c:pt idx="66">
                  <c:v>-0.38551543280054418</c:v>
                </c:pt>
                <c:pt idx="67">
                  <c:v>-0.38846050929234072</c:v>
                </c:pt>
                <c:pt idx="68">
                  <c:v>-0.39437681112274398</c:v>
                </c:pt>
                <c:pt idx="69">
                  <c:v>-0.39586137196546956</c:v>
                </c:pt>
                <c:pt idx="70">
                  <c:v>-0.40032832400301216</c:v>
                </c:pt>
                <c:pt idx="71">
                  <c:v>-0.40481531926666731</c:v>
                </c:pt>
                <c:pt idx="72">
                  <c:v>-0.40781787369176153</c:v>
                </c:pt>
                <c:pt idx="73">
                  <c:v>-0.41082947060731506</c:v>
                </c:pt>
                <c:pt idx="74">
                  <c:v>-0.41536394028741175</c:v>
                </c:pt>
                <c:pt idx="75">
                  <c:v>-0.41991906507831483</c:v>
                </c:pt>
                <c:pt idx="76">
                  <c:v>-0.42296738324430638</c:v>
                </c:pt>
                <c:pt idx="77">
                  <c:v>-0.42755735458298028</c:v>
                </c:pt>
                <c:pt idx="78">
                  <c:v>-0.43062908177171383</c:v>
                </c:pt>
                <c:pt idx="79">
                  <c:v>-0.43633677177525132</c:v>
                </c:pt>
                <c:pt idx="80">
                  <c:v>-0.43834993544394107</c:v>
                </c:pt>
                <c:pt idx="81">
                  <c:v>-0.44098866417721111</c:v>
                </c:pt>
                <c:pt idx="82">
                  <c:v>-0.44613086483417919</c:v>
                </c:pt>
                <c:pt idx="83">
                  <c:v>-0.4492602681078357</c:v>
                </c:pt>
                <c:pt idx="84">
                  <c:v>-0.45239949529737833</c:v>
                </c:pt>
                <c:pt idx="85">
                  <c:v>-0.4571268914320562</c:v>
                </c:pt>
                <c:pt idx="86">
                  <c:v>-0.4618767420341271</c:v>
                </c:pt>
                <c:pt idx="87">
                  <c:v>-0.46664926143316193</c:v>
                </c:pt>
                <c:pt idx="88">
                  <c:v>-0.4698436420443704</c:v>
                </c:pt>
                <c:pt idx="89">
                  <c:v>-0.47304825943196077</c:v>
                </c:pt>
                <c:pt idx="90">
                  <c:v>-0.47626317941687979</c:v>
                </c:pt>
                <c:pt idx="91">
                  <c:v>-0.48272419365511593</c:v>
                </c:pt>
                <c:pt idx="92">
                  <c:v>-0.48597042276781449</c:v>
                </c:pt>
                <c:pt idx="93">
                  <c:v>-0.48922722421349485</c:v>
                </c:pt>
                <c:pt idx="94">
                  <c:v>-0.49413240082433013</c:v>
                </c:pt>
                <c:pt idx="95">
                  <c:v>-0.49741593685607288</c:v>
                </c:pt>
                <c:pt idx="96">
                  <c:v>-0.50236154535386135</c:v>
                </c:pt>
                <c:pt idx="97">
                  <c:v>-0.50567225852519604</c:v>
                </c:pt>
                <c:pt idx="98">
                  <c:v>-0.5123267498922579</c:v>
                </c:pt>
                <c:pt idx="99">
                  <c:v>-0.51567067542919043</c:v>
                </c:pt>
                <c:pt idx="100">
                  <c:v>-0.51734684075625603</c:v>
                </c:pt>
                <c:pt idx="101">
                  <c:v>-0.52289820500025996</c:v>
                </c:pt>
                <c:pt idx="102">
                  <c:v>-0.52915933045449548</c:v>
                </c:pt>
                <c:pt idx="103">
                  <c:v>-0.53256011591199692</c:v>
                </c:pt>
                <c:pt idx="104">
                  <c:v>-0.53597250618794667</c:v>
                </c:pt>
                <c:pt idx="105">
                  <c:v>-0.53991120466108733</c:v>
                </c:pt>
                <c:pt idx="106">
                  <c:v>-0.5445547765101183</c:v>
                </c:pt>
                <c:pt idx="107">
                  <c:v>-0.55147402224379949</c:v>
                </c:pt>
                <c:pt idx="108">
                  <c:v>-0.55199490080406155</c:v>
                </c:pt>
                <c:pt idx="109">
                  <c:v>-0.56019095331131996</c:v>
                </c:pt>
                <c:pt idx="110">
                  <c:v>-0.56369911337305889</c:v>
                </c:pt>
                <c:pt idx="111">
                  <c:v>-0.56721962396215486</c:v>
                </c:pt>
                <c:pt idx="112">
                  <c:v>-0.57128359280310481</c:v>
                </c:pt>
                <c:pt idx="113">
                  <c:v>-0.57785613622521081</c:v>
                </c:pt>
                <c:pt idx="114">
                  <c:v>-0.5791044645192851</c:v>
                </c:pt>
                <c:pt idx="115">
                  <c:v>-0.58680714478861873</c:v>
                </c:pt>
                <c:pt idx="116">
                  <c:v>-0.59041010310883302</c:v>
                </c:pt>
                <c:pt idx="117">
                  <c:v>-0.5922164619815049</c:v>
                </c:pt>
                <c:pt idx="118">
                  <c:v>-0.60002120257046165</c:v>
                </c:pt>
                <c:pt idx="119">
                  <c:v>-0.60184502215315938</c:v>
                </c:pt>
                <c:pt idx="120">
                  <c:v>-0.60862222549025735</c:v>
                </c:pt>
                <c:pt idx="121">
                  <c:v>-0.61175154235595131</c:v>
                </c:pt>
                <c:pt idx="122">
                  <c:v>-0.61415117433344768</c:v>
                </c:pt>
                <c:pt idx="123">
                  <c:v>-0.62157098207072359</c:v>
                </c:pt>
                <c:pt idx="124">
                  <c:v>-0.6253016336648779</c:v>
                </c:pt>
                <c:pt idx="125">
                  <c:v>-0.63036019246118047</c:v>
                </c:pt>
                <c:pt idx="126">
                  <c:v>-0.63412384011048428</c:v>
                </c:pt>
                <c:pt idx="127">
                  <c:v>-0.6384696192692495</c:v>
                </c:pt>
                <c:pt idx="128">
                  <c:v>-0.64416655833832326</c:v>
                </c:pt>
                <c:pt idx="129">
                  <c:v>-0.64664534690852549</c:v>
                </c:pt>
                <c:pt idx="130">
                  <c:v>-0.65373417820311031</c:v>
                </c:pt>
                <c:pt idx="131">
                  <c:v>-0.65373417820311031</c:v>
                </c:pt>
                <c:pt idx="132">
                  <c:v>-0.66009932651374492</c:v>
                </c:pt>
                <c:pt idx="133">
                  <c:v>-0.66533747992067804</c:v>
                </c:pt>
                <c:pt idx="134">
                  <c:v>-0.67119001320790295</c:v>
                </c:pt>
                <c:pt idx="135">
                  <c:v>-0.67452171643678027</c:v>
                </c:pt>
                <c:pt idx="136">
                  <c:v>-0.67904705618116346</c:v>
                </c:pt>
                <c:pt idx="137">
                  <c:v>-0.68498061789355191</c:v>
                </c:pt>
                <c:pt idx="138">
                  <c:v>-0.68637019628092144</c:v>
                </c:pt>
                <c:pt idx="139">
                  <c:v>-0.69094959701645786</c:v>
                </c:pt>
                <c:pt idx="140">
                  <c:v>-0.69555006517625562</c:v>
                </c:pt>
                <c:pt idx="141">
                  <c:v>-0.69896406588151005</c:v>
                </c:pt>
                <c:pt idx="142">
                  <c:v>-0.70238976192687785</c:v>
                </c:pt>
                <c:pt idx="143">
                  <c:v>-0.70907333111020443</c:v>
                </c:pt>
                <c:pt idx="144">
                  <c:v>-0.71110750593693806</c:v>
                </c:pt>
                <c:pt idx="145">
                  <c:v>-0.71723497608903519</c:v>
                </c:pt>
                <c:pt idx="146">
                  <c:v>-0.72134091493072716</c:v>
                </c:pt>
                <c:pt idx="147">
                  <c:v>-0.72401884422703233</c:v>
                </c:pt>
                <c:pt idx="148">
                  <c:v>-0.73168013027672896</c:v>
                </c:pt>
                <c:pt idx="149">
                  <c:v>-0.73376086344524227</c:v>
                </c:pt>
                <c:pt idx="150">
                  <c:v>-0.73730807634571505</c:v>
                </c:pt>
                <c:pt idx="151">
                  <c:v>-0.74359872405604355</c:v>
                </c:pt>
                <c:pt idx="152">
                  <c:v>-0.75056445142989592</c:v>
                </c:pt>
                <c:pt idx="153">
                  <c:v>-0.75268489327614163</c:v>
                </c:pt>
                <c:pt idx="154">
                  <c:v>-0.76056985687737955</c:v>
                </c:pt>
                <c:pt idx="155">
                  <c:v>-0.76271164394585445</c:v>
                </c:pt>
                <c:pt idx="156">
                  <c:v>-0.76916466698386121</c:v>
                </c:pt>
                <c:pt idx="157">
                  <c:v>-0.77348993324248383</c:v>
                </c:pt>
                <c:pt idx="158">
                  <c:v>-0.77565960213440954</c:v>
                </c:pt>
                <c:pt idx="159">
                  <c:v>-0.78438566099421658</c:v>
                </c:pt>
                <c:pt idx="160">
                  <c:v>-0.78438566099421658</c:v>
                </c:pt>
                <c:pt idx="161">
                  <c:v>-0.78877741157519554</c:v>
                </c:pt>
                <c:pt idx="162">
                  <c:v>-0.7931885347401717</c:v>
                </c:pt>
                <c:pt idx="163">
                  <c:v>-0.79761920215665649</c:v>
                </c:pt>
                <c:pt idx="164">
                  <c:v>-0.80430222992610789</c:v>
                </c:pt>
                <c:pt idx="165">
                  <c:v>-0.80878252415886986</c:v>
                </c:pt>
                <c:pt idx="166">
                  <c:v>-0.81260662059727329</c:v>
                </c:pt>
                <c:pt idx="167">
                  <c:v>-0.81780378515950114</c:v>
                </c:pt>
                <c:pt idx="168">
                  <c:v>-0.82234511903162733</c:v>
                </c:pt>
                <c:pt idx="169">
                  <c:v>-0.82690717073946973</c:v>
                </c:pt>
                <c:pt idx="170">
                  <c:v>-0.83149013018169005</c:v>
                </c:pt>
                <c:pt idx="171">
                  <c:v>-0.83378951036241145</c:v>
                </c:pt>
                <c:pt idx="172">
                  <c:v>-0.83840419321708393</c:v>
                </c:pt>
                <c:pt idx="173">
                  <c:v>-0.84234348692207217</c:v>
                </c:pt>
                <c:pt idx="174">
                  <c:v>-0.84466798820118771</c:v>
                </c:pt>
                <c:pt idx="175">
                  <c:v>-0.8493332637492742</c:v>
                </c:pt>
                <c:pt idx="176">
                  <c:v>-0.85402040614803043</c:v>
                </c:pt>
                <c:pt idx="177">
                  <c:v>-0.8563722416629117</c:v>
                </c:pt>
                <c:pt idx="178">
                  <c:v>-0.86109257140939288</c:v>
                </c:pt>
                <c:pt idx="179">
                  <c:v>-0.86583528838566193</c:v>
                </c:pt>
                <c:pt idx="180">
                  <c:v>-0.86821510864259199</c:v>
                </c:pt>
                <c:pt idx="181">
                  <c:v>-0.87538874055372939</c:v>
                </c:pt>
                <c:pt idx="182">
                  <c:v>-0.87779143272354543</c:v>
                </c:pt>
                <c:pt idx="183">
                  <c:v>-0.87851336754012532</c:v>
                </c:pt>
                <c:pt idx="184">
                  <c:v>-0.885034342223601</c:v>
                </c:pt>
                <c:pt idx="185">
                  <c:v>-0.88746035020627811</c:v>
                </c:pt>
                <c:pt idx="186">
                  <c:v>-0.89233009442931155</c:v>
                </c:pt>
                <c:pt idx="187">
                  <c:v>-0.89550819269162651</c:v>
                </c:pt>
                <c:pt idx="188">
                  <c:v>-0.8996794660689581</c:v>
                </c:pt>
                <c:pt idx="189">
                  <c:v>-0.90214130876973531</c:v>
                </c:pt>
                <c:pt idx="190">
                  <c:v>-0.90708325112324173</c:v>
                </c:pt>
                <c:pt idx="191">
                  <c:v>-0.9103086601966075</c:v>
                </c:pt>
                <c:pt idx="192">
                  <c:v>-0.9170410132648591</c:v>
                </c:pt>
                <c:pt idx="193">
                  <c:v>-0.91954602459482759</c:v>
                </c:pt>
                <c:pt idx="194">
                  <c:v>-0.92029875327169375</c:v>
                </c:pt>
                <c:pt idx="195">
                  <c:v>-0.92709893059075832</c:v>
                </c:pt>
                <c:pt idx="196">
                  <c:v>-0.92962929631333546</c:v>
                </c:pt>
                <c:pt idx="197">
                  <c:v>-0.93394566711287574</c:v>
                </c:pt>
                <c:pt idx="198">
                  <c:v>-0.939815276921112</c:v>
                </c:pt>
                <c:pt idx="199">
                  <c:v>-0.94237806663747337</c:v>
                </c:pt>
                <c:pt idx="200">
                  <c:v>-0.94494744112395945</c:v>
                </c:pt>
                <c:pt idx="201">
                  <c:v>-0.95010608036888555</c:v>
                </c:pt>
                <c:pt idx="202">
                  <c:v>-0.95269541376795486</c:v>
                </c:pt>
                <c:pt idx="203">
                  <c:v>-0.9578942817292303</c:v>
                </c:pt>
                <c:pt idx="204">
                  <c:v>-0.96050388655048036</c:v>
                </c:pt>
                <c:pt idx="205">
                  <c:v>-0.96312031923095287</c:v>
                </c:pt>
                <c:pt idx="206">
                  <c:v>-0.96837381174438031</c:v>
                </c:pt>
                <c:pt idx="207">
                  <c:v>-0.97101094407438782</c:v>
                </c:pt>
                <c:pt idx="208">
                  <c:v>-0.97365504926372581</c:v>
                </c:pt>
                <c:pt idx="209">
                  <c:v>-0.98162957318249533</c:v>
                </c:pt>
                <c:pt idx="210">
                  <c:v>-0.9843019424906988</c:v>
                </c:pt>
                <c:pt idx="211">
                  <c:v>-0.98698147249692425</c:v>
                </c:pt>
                <c:pt idx="212">
                  <c:v>-0.98966820167893055</c:v>
                </c:pt>
                <c:pt idx="213">
                  <c:v>-0.9950634130395507</c:v>
                </c:pt>
                <c:pt idx="214">
                  <c:v>-0.99777197374203819</c:v>
                </c:pt>
                <c:pt idx="215">
                  <c:v>-1.0004878906749106</c:v>
                </c:pt>
                <c:pt idx="216">
                  <c:v>-1.0032112039048566</c:v>
                </c:pt>
                <c:pt idx="217">
                  <c:v>-1.0086801811675024</c:v>
                </c:pt>
                <c:pt idx="218">
                  <c:v>-1.0122511230200661</c:v>
                </c:pt>
                <c:pt idx="219">
                  <c:v>-1.0141792326932804</c:v>
                </c:pt>
                <c:pt idx="220">
                  <c:v>-1.0224849282805588</c:v>
                </c:pt>
                <c:pt idx="221">
                  <c:v>-1.0205407532479542</c:v>
                </c:pt>
                <c:pt idx="222">
                  <c:v>-1.0272222925814367</c:v>
                </c:pt>
                <c:pt idx="223">
                  <c:v>-1.0308601866172911</c:v>
                </c:pt>
                <c:pt idx="224">
                  <c:v>-1.0336676000277274</c:v>
                </c:pt>
                <c:pt idx="225">
                  <c:v>-1.0384583658483626</c:v>
                </c:pt>
                <c:pt idx="226">
                  <c:v>-1.0384583658483626</c:v>
                </c:pt>
                <c:pt idx="227">
                  <c:v>-1.0449767395022003</c:v>
                </c:pt>
                <c:pt idx="228">
                  <c:v>-1.0469690555162714</c:v>
                </c:pt>
                <c:pt idx="229">
                  <c:v>-1.0498221244986778</c:v>
                </c:pt>
                <c:pt idx="230">
                  <c:v>-1.0535433253005315</c:v>
                </c:pt>
                <c:pt idx="231">
                  <c:v>-1.0564152399683213</c:v>
                </c:pt>
                <c:pt idx="232">
                  <c:v>-1.0564152399683213</c:v>
                </c:pt>
                <c:pt idx="233">
                  <c:v>-1.0613165039244128</c:v>
                </c:pt>
                <c:pt idx="234">
                  <c:v>-1.0671136216087387</c:v>
                </c:pt>
                <c:pt idx="235">
                  <c:v>-1.0720677334459974</c:v>
                </c:pt>
                <c:pt idx="236">
                  <c:v>-1.0720677334459974</c:v>
                </c:pt>
                <c:pt idx="237">
                  <c:v>-1.0758728016986203</c:v>
                </c:pt>
                <c:pt idx="238">
                  <c:v>-1.07880966137193</c:v>
                </c:pt>
                <c:pt idx="239">
                  <c:v>-1.0817551716016869</c:v>
                </c:pt>
                <c:pt idx="240">
                  <c:v>-1.082640519158411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26-412F-925C-95DF7E15B998}"/>
            </c:ext>
          </c:extLst>
        </c:ser>
        <c:ser>
          <c:idx val="3"/>
          <c:order val="3"/>
          <c:tx>
            <c:v>Sample 3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'データ処理シート(対数値)'!$P$8:$P$248</c:f>
              <c:numCache>
                <c:formatCode>0.000_ </c:formatCode>
                <c:ptCount val="241"/>
                <c:pt idx="0">
                  <c:v>-0.2564418367157244</c:v>
                </c:pt>
                <c:pt idx="1">
                  <c:v>-0.25128585726049008</c:v>
                </c:pt>
                <c:pt idx="2">
                  <c:v>-0.24743624388325425</c:v>
                </c:pt>
                <c:pt idx="3">
                  <c:v>-0.2564418367157244</c:v>
                </c:pt>
                <c:pt idx="4">
                  <c:v>-0.26032634244192565</c:v>
                </c:pt>
                <c:pt idx="5">
                  <c:v>-0.26370516307033265</c:v>
                </c:pt>
                <c:pt idx="6">
                  <c:v>-0.26110505760132852</c:v>
                </c:pt>
                <c:pt idx="7">
                  <c:v>-0.26605105232548631</c:v>
                </c:pt>
                <c:pt idx="8">
                  <c:v>-0.26735670599053518</c:v>
                </c:pt>
                <c:pt idx="9">
                  <c:v>-0.26735670599053518</c:v>
                </c:pt>
                <c:pt idx="10">
                  <c:v>-0.26997313867100775</c:v>
                </c:pt>
                <c:pt idx="11">
                  <c:v>-0.27023515884806032</c:v>
                </c:pt>
                <c:pt idx="12">
                  <c:v>-0.27023515884806032</c:v>
                </c:pt>
                <c:pt idx="13">
                  <c:v>-0.27285914356014263</c:v>
                </c:pt>
                <c:pt idx="14">
                  <c:v>-0.27312192112045119</c:v>
                </c:pt>
                <c:pt idx="15">
                  <c:v>-0.2744368457017603</c:v>
                </c:pt>
                <c:pt idx="16">
                  <c:v>-0.2770718933397654</c:v>
                </c:pt>
                <c:pt idx="17">
                  <c:v>-0.2770718933397654</c:v>
                </c:pt>
                <c:pt idx="18">
                  <c:v>-0.28130246548774185</c:v>
                </c:pt>
                <c:pt idx="19">
                  <c:v>-0.28130246548774185</c:v>
                </c:pt>
                <c:pt idx="20">
                  <c:v>-0.28262819814910195</c:v>
                </c:pt>
                <c:pt idx="21">
                  <c:v>-0.28555101144282674</c:v>
                </c:pt>
                <c:pt idx="22">
                  <c:v>-0.28555101144282674</c:v>
                </c:pt>
                <c:pt idx="23">
                  <c:v>-0.28848239262254999</c:v>
                </c:pt>
                <c:pt idx="24">
                  <c:v>-0.28981768458220258</c:v>
                </c:pt>
                <c:pt idx="25">
                  <c:v>-0.29276161819507962</c:v>
                </c:pt>
                <c:pt idx="26">
                  <c:v>-0.29276161819507962</c:v>
                </c:pt>
                <c:pt idx="27">
                  <c:v>-0.29679009148250834</c:v>
                </c:pt>
                <c:pt idx="28">
                  <c:v>-0.29705923426437791</c:v>
                </c:pt>
                <c:pt idx="29">
                  <c:v>-0.30110509278392161</c:v>
                </c:pt>
                <c:pt idx="30">
                  <c:v>-0.30381145438166457</c:v>
                </c:pt>
                <c:pt idx="31">
                  <c:v>-0.30516738679280048</c:v>
                </c:pt>
                <c:pt idx="32">
                  <c:v>-0.30924625036762149</c:v>
                </c:pt>
                <c:pt idx="33">
                  <c:v>-0.31088246562221655</c:v>
                </c:pt>
                <c:pt idx="34">
                  <c:v>-0.31361545447828537</c:v>
                </c:pt>
                <c:pt idx="35">
                  <c:v>-0.31910394246012092</c:v>
                </c:pt>
                <c:pt idx="36">
                  <c:v>-0.31910394246012092</c:v>
                </c:pt>
                <c:pt idx="37">
                  <c:v>-0.32324016785249499</c:v>
                </c:pt>
                <c:pt idx="38">
                  <c:v>-0.32600718677344886</c:v>
                </c:pt>
                <c:pt idx="39">
                  <c:v>-0.32878188333720676</c:v>
                </c:pt>
                <c:pt idx="40">
                  <c:v>-0.33295841732141634</c:v>
                </c:pt>
                <c:pt idx="41">
                  <c:v>-0.33295841732141634</c:v>
                </c:pt>
                <c:pt idx="42">
                  <c:v>-0.33743269771633744</c:v>
                </c:pt>
                <c:pt idx="43">
                  <c:v>-0.3416455953952105</c:v>
                </c:pt>
                <c:pt idx="44">
                  <c:v>-0.3430538479867673</c:v>
                </c:pt>
                <c:pt idx="45">
                  <c:v>-0.3444640865507656</c:v>
                </c:pt>
                <c:pt idx="46">
                  <c:v>-0.35154526611873393</c:v>
                </c:pt>
                <c:pt idx="47">
                  <c:v>-0.35154526611873393</c:v>
                </c:pt>
                <c:pt idx="48">
                  <c:v>-0.35581816821875079</c:v>
                </c:pt>
                <c:pt idx="49">
                  <c:v>-0.36010940638736716</c:v>
                </c:pt>
                <c:pt idx="50">
                  <c:v>-0.36154392105023642</c:v>
                </c:pt>
                <c:pt idx="51">
                  <c:v>-0.36730264701381565</c:v>
                </c:pt>
                <c:pt idx="52">
                  <c:v>-0.37019449402624527</c:v>
                </c:pt>
                <c:pt idx="53">
                  <c:v>-0.37309472807771382</c:v>
                </c:pt>
                <c:pt idx="54">
                  <c:v>-0.37746091169856705</c:v>
                </c:pt>
                <c:pt idx="55">
                  <c:v>-0.38038232774070124</c:v>
                </c:pt>
                <c:pt idx="56">
                  <c:v>-0.38213928280466752</c:v>
                </c:pt>
                <c:pt idx="57">
                  <c:v>-0.38772342663200715</c:v>
                </c:pt>
                <c:pt idx="58">
                  <c:v>-0.39097066195771163</c:v>
                </c:pt>
                <c:pt idx="59">
                  <c:v>-0.39393187229449117</c:v>
                </c:pt>
                <c:pt idx="60">
                  <c:v>-0.39839019443620249</c:v>
                </c:pt>
                <c:pt idx="61">
                  <c:v>-0.40286848226089822</c:v>
                </c:pt>
                <c:pt idx="62">
                  <c:v>-0.40586518812950395</c:v>
                </c:pt>
                <c:pt idx="63">
                  <c:v>-0.40887090124299708</c:v>
                </c:pt>
                <c:pt idx="64">
                  <c:v>-0.41339647843444466</c:v>
                </c:pt>
                <c:pt idx="65">
                  <c:v>-0.41794262961927686</c:v>
                </c:pt>
                <c:pt idx="66">
                  <c:v>-0.42250954271742286</c:v>
                </c:pt>
                <c:pt idx="67">
                  <c:v>-0.42403649369359964</c:v>
                </c:pt>
                <c:pt idx="68">
                  <c:v>-0.4301677207485361</c:v>
                </c:pt>
                <c:pt idx="69">
                  <c:v>-0.43324748912061589</c:v>
                </c:pt>
                <c:pt idx="70">
                  <c:v>-0.43633677177525132</c:v>
                </c:pt>
                <c:pt idx="71">
                  <c:v>-0.44098866417721111</c:v>
                </c:pt>
                <c:pt idx="72">
                  <c:v>-0.44410199172308257</c:v>
                </c:pt>
                <c:pt idx="73">
                  <c:v>-0.44879023284653791</c:v>
                </c:pt>
                <c:pt idx="74">
                  <c:v>-0.45507560866149871</c:v>
                </c:pt>
                <c:pt idx="75">
                  <c:v>-0.45665314487759767</c:v>
                </c:pt>
                <c:pt idx="76">
                  <c:v>-0.46298829435183064</c:v>
                </c:pt>
                <c:pt idx="77">
                  <c:v>-0.46776613430554359</c:v>
                </c:pt>
                <c:pt idx="78">
                  <c:v>-0.47096409034085995</c:v>
                </c:pt>
                <c:pt idx="79">
                  <c:v>-0.4786811704394236</c:v>
                </c:pt>
                <c:pt idx="80">
                  <c:v>-0.48223816691407823</c:v>
                </c:pt>
                <c:pt idx="81">
                  <c:v>-0.48515787701741303</c:v>
                </c:pt>
                <c:pt idx="82">
                  <c:v>-0.49036961519860828</c:v>
                </c:pt>
                <c:pt idx="83">
                  <c:v>-0.49364079901188973</c:v>
                </c:pt>
                <c:pt idx="84">
                  <c:v>-0.49856772637048874</c:v>
                </c:pt>
                <c:pt idx="85">
                  <c:v>-0.50517495225717646</c:v>
                </c:pt>
                <c:pt idx="86">
                  <c:v>-0.50849500842770845</c:v>
                </c:pt>
                <c:pt idx="87">
                  <c:v>-0.51349585232186945</c:v>
                </c:pt>
                <c:pt idx="88">
                  <c:v>-0.51852183040046118</c:v>
                </c:pt>
                <c:pt idx="89">
                  <c:v>-0.5218865711254157</c:v>
                </c:pt>
                <c:pt idx="90">
                  <c:v>-0.52865020867854284</c:v>
                </c:pt>
                <c:pt idx="91">
                  <c:v>-0.53375312840969524</c:v>
                </c:pt>
                <c:pt idx="92">
                  <c:v>-0.53716959910559259</c:v>
                </c:pt>
                <c:pt idx="93">
                  <c:v>-0.54403775797210419</c:v>
                </c:pt>
                <c:pt idx="94">
                  <c:v>-0.54748960813758207</c:v>
                </c:pt>
                <c:pt idx="95">
                  <c:v>-0.55268982786468968</c:v>
                </c:pt>
                <c:pt idx="96">
                  <c:v>-0.5596657891854645</c:v>
                </c:pt>
                <c:pt idx="97">
                  <c:v>-0.56317210413820007</c:v>
                </c:pt>
                <c:pt idx="98">
                  <c:v>-0.57022183372264723</c:v>
                </c:pt>
                <c:pt idx="99">
                  <c:v>-0.57376542353986504</c:v>
                </c:pt>
                <c:pt idx="100">
                  <c:v>-0.57732161505435509</c:v>
                </c:pt>
                <c:pt idx="101">
                  <c:v>-0.58124808806253647</c:v>
                </c:pt>
                <c:pt idx="102">
                  <c:v>-0.58806670410943762</c:v>
                </c:pt>
                <c:pt idx="103">
                  <c:v>-0.59167421162931133</c:v>
                </c:pt>
                <c:pt idx="104">
                  <c:v>-0.59892850532096331</c:v>
                </c:pt>
                <c:pt idx="105">
                  <c:v>-0.60111509511345163</c:v>
                </c:pt>
                <c:pt idx="106">
                  <c:v>-0.60623580857064874</c:v>
                </c:pt>
                <c:pt idx="107">
                  <c:v>-0.61359690180193605</c:v>
                </c:pt>
                <c:pt idx="108">
                  <c:v>-0.6158158376236218</c:v>
                </c:pt>
                <c:pt idx="109">
                  <c:v>-0.62474114789588475</c:v>
                </c:pt>
                <c:pt idx="110">
                  <c:v>-0.62661065675970107</c:v>
                </c:pt>
                <c:pt idx="111">
                  <c:v>-0.63224024565642378</c:v>
                </c:pt>
                <c:pt idx="112">
                  <c:v>-0.63638884674133644</c:v>
                </c:pt>
                <c:pt idx="113">
                  <c:v>-0.64169389897102969</c:v>
                </c:pt>
                <c:pt idx="114">
                  <c:v>-0.6451192115493638</c:v>
                </c:pt>
                <c:pt idx="115">
                  <c:v>-0.65315753234378693</c:v>
                </c:pt>
                <c:pt idx="116">
                  <c:v>-0.6570081339440722</c:v>
                </c:pt>
                <c:pt idx="117">
                  <c:v>-0.65893900923020809</c:v>
                </c:pt>
                <c:pt idx="118">
                  <c:v>-0.665142984150348</c:v>
                </c:pt>
                <c:pt idx="119">
                  <c:v>-0.67099437591881206</c:v>
                </c:pt>
                <c:pt idx="120">
                  <c:v>-0.67648673966683814</c:v>
                </c:pt>
                <c:pt idx="121">
                  <c:v>-0.68200943614948928</c:v>
                </c:pt>
                <c:pt idx="122">
                  <c:v>-0.68438567489137259</c:v>
                </c:pt>
                <c:pt idx="123">
                  <c:v>-0.69234750038938109</c:v>
                </c:pt>
                <c:pt idx="124">
                  <c:v>-0.69635231150889365</c:v>
                </c:pt>
                <c:pt idx="125">
                  <c:v>-0.70198612922714965</c:v>
                </c:pt>
                <c:pt idx="126">
                  <c:v>-0.70602980639095902</c:v>
                </c:pt>
                <c:pt idx="127">
                  <c:v>-0.71049681889505834</c:v>
                </c:pt>
                <c:pt idx="128">
                  <c:v>-0.71662053674558746</c:v>
                </c:pt>
                <c:pt idx="129">
                  <c:v>-0.72113521710011419</c:v>
                </c:pt>
                <c:pt idx="130">
                  <c:v>-0.72691081071275443</c:v>
                </c:pt>
                <c:pt idx="131">
                  <c:v>-0.72898163356916135</c:v>
                </c:pt>
                <c:pt idx="132">
                  <c:v>-0.73772622395791276</c:v>
                </c:pt>
                <c:pt idx="133">
                  <c:v>-0.74149744150099206</c:v>
                </c:pt>
                <c:pt idx="134">
                  <c:v>-0.74992919465892982</c:v>
                </c:pt>
                <c:pt idx="135">
                  <c:v>-0.75587401046825042</c:v>
                </c:pt>
                <c:pt idx="136">
                  <c:v>-0.75843264725857484</c:v>
                </c:pt>
                <c:pt idx="137">
                  <c:v>-0.76485802811394576</c:v>
                </c:pt>
                <c:pt idx="138">
                  <c:v>-0.76873316751654053</c:v>
                </c:pt>
                <c:pt idx="139">
                  <c:v>-0.77348993324248383</c:v>
                </c:pt>
                <c:pt idx="140">
                  <c:v>-0.7782694339767805</c:v>
                </c:pt>
                <c:pt idx="141">
                  <c:v>-0.78438566099421658</c:v>
                </c:pt>
                <c:pt idx="142">
                  <c:v>-0.78833736756369432</c:v>
                </c:pt>
                <c:pt idx="143">
                  <c:v>-0.79540141459870184</c:v>
                </c:pt>
                <c:pt idx="144">
                  <c:v>-0.7998419192309083</c:v>
                </c:pt>
                <c:pt idx="145">
                  <c:v>-0.80430222992610789</c:v>
                </c:pt>
                <c:pt idx="146">
                  <c:v>-0.80878252415886986</c:v>
                </c:pt>
                <c:pt idx="147">
                  <c:v>-0.81373414354906315</c:v>
                </c:pt>
                <c:pt idx="148">
                  <c:v>-0.82234511903162733</c:v>
                </c:pt>
                <c:pt idx="149">
                  <c:v>-0.82690717073946973</c:v>
                </c:pt>
                <c:pt idx="150">
                  <c:v>-0.82873783486629371</c:v>
                </c:pt>
                <c:pt idx="151">
                  <c:v>-0.83563282885670054</c:v>
                </c:pt>
                <c:pt idx="152">
                  <c:v>-0.84071954502708091</c:v>
                </c:pt>
                <c:pt idx="153">
                  <c:v>-0.84304027013456229</c:v>
                </c:pt>
                <c:pt idx="154">
                  <c:v>-0.85190847294488681</c:v>
                </c:pt>
                <c:pt idx="155">
                  <c:v>-0.85660772971298127</c:v>
                </c:pt>
                <c:pt idx="156">
                  <c:v>-0.8613291738001807</c:v>
                </c:pt>
                <c:pt idx="157">
                  <c:v>-0.86607301571353756</c:v>
                </c:pt>
                <c:pt idx="158">
                  <c:v>-0.87083946897023767</c:v>
                </c:pt>
                <c:pt idx="159">
                  <c:v>-0.87562875015526542</c:v>
                </c:pt>
                <c:pt idx="160">
                  <c:v>-0.88044107898045776</c:v>
                </c:pt>
                <c:pt idx="161">
                  <c:v>-0.88285595578791765</c:v>
                </c:pt>
                <c:pt idx="162">
                  <c:v>-0.89013577439730385</c:v>
                </c:pt>
                <c:pt idx="163">
                  <c:v>-0.89501859659861527</c:v>
                </c:pt>
                <c:pt idx="164">
                  <c:v>-0.89746897763356726</c:v>
                </c:pt>
                <c:pt idx="165">
                  <c:v>-0.90485635424849198</c:v>
                </c:pt>
                <c:pt idx="166">
                  <c:v>-0.90683557310339979</c:v>
                </c:pt>
                <c:pt idx="167">
                  <c:v>-0.91229871060461754</c:v>
                </c:pt>
                <c:pt idx="168">
                  <c:v>-0.91979687120344267</c:v>
                </c:pt>
                <c:pt idx="169">
                  <c:v>-0.92482706289644145</c:v>
                </c:pt>
                <c:pt idx="170">
                  <c:v>-0.92988268539362207</c:v>
                </c:pt>
                <c:pt idx="171">
                  <c:v>-0.93242011380403866</c:v>
                </c:pt>
                <c:pt idx="172">
                  <c:v>-0.93751436832578172</c:v>
                </c:pt>
                <c:pt idx="173">
                  <c:v>-0.94212149190867656</c:v>
                </c:pt>
                <c:pt idx="174">
                  <c:v>-0.94726553617358555</c:v>
                </c:pt>
                <c:pt idx="175">
                  <c:v>-0.94984751540299772</c:v>
                </c:pt>
                <c:pt idx="176">
                  <c:v>-0.95503156019058555</c:v>
                </c:pt>
                <c:pt idx="177">
                  <c:v>-0.96024261940333777</c:v>
                </c:pt>
                <c:pt idx="178">
                  <c:v>-0.96285836769048971</c:v>
                </c:pt>
                <c:pt idx="179">
                  <c:v>-0.97074691767021382</c:v>
                </c:pt>
                <c:pt idx="180">
                  <c:v>-0.9733903239147278</c:v>
                </c:pt>
                <c:pt idx="181">
                  <c:v>-0.98136272861786988</c:v>
                </c:pt>
                <c:pt idx="182">
                  <c:v>-0.98403438396067455</c:v>
                </c:pt>
                <c:pt idx="183">
                  <c:v>-0.98456957262744949</c:v>
                </c:pt>
                <c:pt idx="184">
                  <c:v>-0.99209244529043694</c:v>
                </c:pt>
                <c:pt idx="185">
                  <c:v>-0.99750078729969827</c:v>
                </c:pt>
                <c:pt idx="186">
                  <c:v>-1.0029385385998273</c:v>
                </c:pt>
                <c:pt idx="187">
                  <c:v>-1.0062154394021421</c:v>
                </c:pt>
                <c:pt idx="188">
                  <c:v>-1.0111510128981152</c:v>
                </c:pt>
                <c:pt idx="189">
                  <c:v>-1.0139035607411555</c:v>
                </c:pt>
                <c:pt idx="190">
                  <c:v>-1.0222069574657042</c:v>
                </c:pt>
                <c:pt idx="191">
                  <c:v>-1.022762976384672</c:v>
                </c:pt>
                <c:pt idx="192">
                  <c:v>-1.0305798782762827</c:v>
                </c:pt>
                <c:pt idx="193">
                  <c:v>-1.0362010285467127</c:v>
                </c:pt>
                <c:pt idx="194">
                  <c:v>-1.0367648853420297</c:v>
                </c:pt>
                <c:pt idx="195">
                  <c:v>-1.0446924466786793</c:v>
                </c:pt>
                <c:pt idx="196">
                  <c:v>-1.0503937163976353</c:v>
                </c:pt>
                <c:pt idx="197">
                  <c:v>-1.05268335677971</c:v>
                </c:pt>
                <c:pt idx="198">
                  <c:v>-1.0590070340757503</c:v>
                </c:pt>
                <c:pt idx="199">
                  <c:v>-1.0618947057329469</c:v>
                </c:pt>
                <c:pt idx="200">
                  <c:v>-1.0647907401925991</c:v>
                </c:pt>
                <c:pt idx="201">
                  <c:v>-1.0706080922585124</c:v>
                </c:pt>
                <c:pt idx="202">
                  <c:v>-1.0735295083006466</c:v>
                </c:pt>
                <c:pt idx="203">
                  <c:v>-1.0823453162042378</c:v>
                </c:pt>
                <c:pt idx="204">
                  <c:v>-1.0853012746084374</c:v>
                </c:pt>
                <c:pt idx="205">
                  <c:v>-1.0882659966139654</c:v>
                </c:pt>
                <c:pt idx="206">
                  <c:v>-1.0942219403668167</c:v>
                </c:pt>
                <c:pt idx="207">
                  <c:v>-1.0972132677544024</c:v>
                </c:pt>
                <c:pt idx="208">
                  <c:v>-1.1002135700350835</c:v>
                </c:pt>
                <c:pt idx="209">
                  <c:v>-1.1062413158326008</c:v>
                </c:pt>
                <c:pt idx="210">
                  <c:v>-1.1092688688566386</c:v>
                </c:pt>
                <c:pt idx="211">
                  <c:v>-1.1123056158001123</c:v>
                </c:pt>
                <c:pt idx="212">
                  <c:v>-1.1184069159962893</c:v>
                </c:pt>
                <c:pt idx="213">
                  <c:v>-1.1214715828141923</c:v>
                </c:pt>
                <c:pt idx="214">
                  <c:v>-1.1276292377386024</c:v>
                </c:pt>
                <c:pt idx="215">
                  <c:v>-1.1307223425863433</c:v>
                </c:pt>
                <c:pt idx="216">
                  <c:v>-1.1338250444238542</c:v>
                </c:pt>
                <c:pt idx="217">
                  <c:v>-1.1400594785822833</c:v>
                </c:pt>
                <c:pt idx="218">
                  <c:v>-1.1406850650900175</c:v>
                </c:pt>
                <c:pt idx="219">
                  <c:v>-1.1463330248795216</c:v>
                </c:pt>
                <c:pt idx="220">
                  <c:v>-1.1526461771605954</c:v>
                </c:pt>
                <c:pt idx="221">
                  <c:v>-1.1532796900104179</c:v>
                </c:pt>
                <c:pt idx="222">
                  <c:v>-1.1615520884419839</c:v>
                </c:pt>
                <c:pt idx="223">
                  <c:v>-1.1621912703109811</c:v>
                </c:pt>
                <c:pt idx="224">
                  <c:v>-1.1653933223584609</c:v>
                </c:pt>
                <c:pt idx="225">
                  <c:v>-1.1679623668029029</c:v>
                </c:pt>
                <c:pt idx="226">
                  <c:v>-1.1744140020843916</c:v>
                </c:pt>
                <c:pt idx="227">
                  <c:v>-1.1783050575773584</c:v>
                </c:pt>
                <c:pt idx="228">
                  <c:v>-1.1841701770297564</c:v>
                </c:pt>
                <c:pt idx="229">
                  <c:v>-1.1874435023747254</c:v>
                </c:pt>
                <c:pt idx="230">
                  <c:v>-1.188099455169646</c:v>
                </c:pt>
                <c:pt idx="231">
                  <c:v>-1.1946827574188434</c:v>
                </c:pt>
                <c:pt idx="232">
                  <c:v>-1.1946827574188434</c:v>
                </c:pt>
                <c:pt idx="233">
                  <c:v>-1.2006450142332614</c:v>
                </c:pt>
                <c:pt idx="234">
                  <c:v>-1.2073117055914506</c:v>
                </c:pt>
                <c:pt idx="235">
                  <c:v>-1.2099908766514988</c:v>
                </c:pt>
                <c:pt idx="236">
                  <c:v>-1.213349966138533</c:v>
                </c:pt>
                <c:pt idx="237">
                  <c:v>-1.2173958246580767</c:v>
                </c:pt>
                <c:pt idx="238">
                  <c:v>-1.2207799226423173</c:v>
                </c:pt>
                <c:pt idx="239">
                  <c:v>-1.2275826699650698</c:v>
                </c:pt>
                <c:pt idx="240">
                  <c:v>-1.2282654968949807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826-412F-925C-95DF7E15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242744"/>
        <c:axId val="566243136"/>
      </c:scatterChart>
      <c:valAx>
        <c:axId val="566242744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566243136"/>
        <c:crosses val="autoZero"/>
        <c:crossBetween val="midCat"/>
      </c:valAx>
      <c:valAx>
        <c:axId val="566243136"/>
        <c:scaling>
          <c:orientation val="minMax"/>
        </c:scaling>
        <c:delete val="0"/>
        <c:axPos val="l"/>
        <c:numFmt formatCode="0.0_ 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566242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49502134688"/>
          <c:y val="0.61111419896042407"/>
          <c:w val="0.41991531038455998"/>
          <c:h val="0.32608615099583138"/>
        </c:manualLayout>
      </c:layout>
      <c:overlay val="0"/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3"/>
          <c:y val="9.027625460062555E-2"/>
          <c:w val="0.77729636920384948"/>
          <c:h val="0.86971465410077442"/>
        </c:manualLayout>
      </c:layout>
      <c:scatterChart>
        <c:scatterStyle val="smoothMarker"/>
        <c:varyColors val="0"/>
        <c:ser>
          <c:idx val="0"/>
          <c:order val="0"/>
          <c:tx>
            <c:v>Sample 1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'データ処理シート(対数値)'!$G$8:$G$248</c:f>
              <c:numCache>
                <c:formatCode>0.000_ </c:formatCode>
                <c:ptCount val="241"/>
                <c:pt idx="0">
                  <c:v>-0.18632957819149337</c:v>
                </c:pt>
                <c:pt idx="1">
                  <c:v>-0.18753512384684212</c:v>
                </c:pt>
                <c:pt idx="2">
                  <c:v>-0.18392283816092836</c:v>
                </c:pt>
                <c:pt idx="3">
                  <c:v>-0.18272163681529413</c:v>
                </c:pt>
                <c:pt idx="4">
                  <c:v>-0.18152187662339048</c:v>
                </c:pt>
                <c:pt idx="5">
                  <c:v>-0.18392283816092836</c:v>
                </c:pt>
                <c:pt idx="6">
                  <c:v>-0.18272163681529441</c:v>
                </c:pt>
                <c:pt idx="7">
                  <c:v>-0.18753512384684212</c:v>
                </c:pt>
                <c:pt idx="8">
                  <c:v>-0.18512548412668864</c:v>
                </c:pt>
                <c:pt idx="9">
                  <c:v>-0.18512548412668864</c:v>
                </c:pt>
                <c:pt idx="10">
                  <c:v>-0.18753512384684187</c:v>
                </c:pt>
                <c:pt idx="11">
                  <c:v>-0.18632957819149337</c:v>
                </c:pt>
                <c:pt idx="12">
                  <c:v>-0.18753512384684212</c:v>
                </c:pt>
                <c:pt idx="13">
                  <c:v>-0.19237189264745613</c:v>
                </c:pt>
                <c:pt idx="14">
                  <c:v>-0.1911605054611589</c:v>
                </c:pt>
                <c:pt idx="15">
                  <c:v>-0.1899505839584458</c:v>
                </c:pt>
                <c:pt idx="16">
                  <c:v>-0.19358474907266526</c:v>
                </c:pt>
                <c:pt idx="17">
                  <c:v>-0.19358474907266526</c:v>
                </c:pt>
                <c:pt idx="18">
                  <c:v>-0.19601488392595706</c:v>
                </c:pt>
                <c:pt idx="19">
                  <c:v>-0.19601488392595706</c:v>
                </c:pt>
                <c:pt idx="20">
                  <c:v>-0.19601488392595706</c:v>
                </c:pt>
                <c:pt idx="21">
                  <c:v>-0.20211618412213395</c:v>
                </c:pt>
                <c:pt idx="22">
                  <c:v>-0.19845093872383818</c:v>
                </c:pt>
                <c:pt idx="23">
                  <c:v>-0.19967119512906742</c:v>
                </c:pt>
                <c:pt idx="24">
                  <c:v>-0.20089294237938993</c:v>
                </c:pt>
                <c:pt idx="25">
                  <c:v>-0.20089294237938993</c:v>
                </c:pt>
                <c:pt idx="26">
                  <c:v>-0.1996711951290677</c:v>
                </c:pt>
                <c:pt idx="27">
                  <c:v>-0.2045671657412744</c:v>
                </c:pt>
                <c:pt idx="28">
                  <c:v>-0.20334092401802997</c:v>
                </c:pt>
                <c:pt idx="29">
                  <c:v>-0.20211618412213395</c:v>
                </c:pt>
                <c:pt idx="30">
                  <c:v>-0.20579491297959668</c:v>
                </c:pt>
                <c:pt idx="31">
                  <c:v>-0.20456716574127415</c:v>
                </c:pt>
                <c:pt idx="32">
                  <c:v>-0.20948722486672419</c:v>
                </c:pt>
                <c:pt idx="33">
                  <c:v>-0.20702416943432653</c:v>
                </c:pt>
                <c:pt idx="34">
                  <c:v>-0.20579491297959668</c:v>
                </c:pt>
                <c:pt idx="35">
                  <c:v>-0.20948722486672419</c:v>
                </c:pt>
                <c:pt idx="36">
                  <c:v>-0.20948722486672419</c:v>
                </c:pt>
                <c:pt idx="37">
                  <c:v>-0.20825493882045903</c:v>
                </c:pt>
                <c:pt idx="38">
                  <c:v>-0.21443161071218833</c:v>
                </c:pt>
                <c:pt idx="39">
                  <c:v>-0.21195636192364517</c:v>
                </c:pt>
                <c:pt idx="40">
                  <c:v>-0.21072103131565253</c:v>
                </c:pt>
                <c:pt idx="41">
                  <c:v>-0.21691300156357349</c:v>
                </c:pt>
                <c:pt idx="42">
                  <c:v>-0.21443161071218833</c:v>
                </c:pt>
                <c:pt idx="43">
                  <c:v>-0.21815600980317063</c:v>
                </c:pt>
                <c:pt idx="44">
                  <c:v>-0.21691300156357377</c:v>
                </c:pt>
                <c:pt idx="45">
                  <c:v>-0.21567153647550871</c:v>
                </c:pt>
                <c:pt idx="46">
                  <c:v>-0.21940056503537519</c:v>
                </c:pt>
                <c:pt idx="47">
                  <c:v>-0.21940056503537547</c:v>
                </c:pt>
                <c:pt idx="48">
                  <c:v>-0.21815600980317063</c:v>
                </c:pt>
                <c:pt idx="49">
                  <c:v>-0.22189433191377791</c:v>
                </c:pt>
                <c:pt idx="50">
                  <c:v>-0.22189433191377764</c:v>
                </c:pt>
                <c:pt idx="51">
                  <c:v>-0.21940056503537519</c:v>
                </c:pt>
                <c:pt idx="52">
                  <c:v>-0.22564668153232822</c:v>
                </c:pt>
                <c:pt idx="53">
                  <c:v>-0.22439433321586247</c:v>
                </c:pt>
                <c:pt idx="54">
                  <c:v>-0.22941316432780495</c:v>
                </c:pt>
                <c:pt idx="55">
                  <c:v>-0.22690060019192182</c:v>
                </c:pt>
                <c:pt idx="56">
                  <c:v>-0.2269006001919221</c:v>
                </c:pt>
                <c:pt idx="57">
                  <c:v>-0.23193205734728889</c:v>
                </c:pt>
                <c:pt idx="58">
                  <c:v>-0.22815609313775398</c:v>
                </c:pt>
                <c:pt idx="59">
                  <c:v>-0.22815609313775398</c:v>
                </c:pt>
                <c:pt idx="60">
                  <c:v>-0.23193205734728889</c:v>
                </c:pt>
                <c:pt idx="61">
                  <c:v>-0.23193205734728889</c:v>
                </c:pt>
                <c:pt idx="62">
                  <c:v>-0.23067181773500128</c:v>
                </c:pt>
                <c:pt idx="63">
                  <c:v>-0.23572233352106983</c:v>
                </c:pt>
                <c:pt idx="64">
                  <c:v>-0.23572233352106983</c:v>
                </c:pt>
                <c:pt idx="65">
                  <c:v>-0.23825718912425789</c:v>
                </c:pt>
                <c:pt idx="66">
                  <c:v>-0.24079848655293046</c:v>
                </c:pt>
                <c:pt idx="67">
                  <c:v>-0.23952703056473365</c:v>
                </c:pt>
                <c:pt idx="68">
                  <c:v>-0.24207156119972872</c:v>
                </c:pt>
                <c:pt idx="69">
                  <c:v>-0.24079848655293046</c:v>
                </c:pt>
                <c:pt idx="70">
                  <c:v>-0.24207156119972872</c:v>
                </c:pt>
                <c:pt idx="71">
                  <c:v>-0.24334625863172918</c:v>
                </c:pt>
                <c:pt idx="72">
                  <c:v>-0.24334625863172918</c:v>
                </c:pt>
                <c:pt idx="73">
                  <c:v>-0.24207156119972872</c:v>
                </c:pt>
                <c:pt idx="74">
                  <c:v>-0.24718012914245119</c:v>
                </c:pt>
                <c:pt idx="75">
                  <c:v>-0.24718012914245091</c:v>
                </c:pt>
                <c:pt idx="76">
                  <c:v>-0.25102875480374542</c:v>
                </c:pt>
                <c:pt idx="77">
                  <c:v>-0.2497442331113886</c:v>
                </c:pt>
                <c:pt idx="78">
                  <c:v>-0.24974423311138891</c:v>
                </c:pt>
                <c:pt idx="79">
                  <c:v>-0.25489224962879015</c:v>
                </c:pt>
                <c:pt idx="80">
                  <c:v>-0.25360275879891825</c:v>
                </c:pt>
                <c:pt idx="81">
                  <c:v>-0.25231492861448945</c:v>
                </c:pt>
                <c:pt idx="82">
                  <c:v>-0.25618340539240991</c:v>
                </c:pt>
                <c:pt idx="83">
                  <c:v>-0.25618340539240991</c:v>
                </c:pt>
                <c:pt idx="84">
                  <c:v>-0.25489224962878987</c:v>
                </c:pt>
                <c:pt idx="85">
                  <c:v>-0.26006690541880739</c:v>
                </c:pt>
                <c:pt idx="86">
                  <c:v>-0.26006690541880739</c:v>
                </c:pt>
                <c:pt idx="87">
                  <c:v>-0.25877072895736086</c:v>
                </c:pt>
                <c:pt idx="88">
                  <c:v>-0.26266430947649322</c:v>
                </c:pt>
                <c:pt idx="89">
                  <c:v>-0.26136476413440751</c:v>
                </c:pt>
                <c:pt idx="90">
                  <c:v>-0.26918748981561652</c:v>
                </c:pt>
                <c:pt idx="91">
                  <c:v>-0.26657310924154576</c:v>
                </c:pt>
                <c:pt idx="92">
                  <c:v>-0.26787944515560136</c:v>
                </c:pt>
                <c:pt idx="93">
                  <c:v>-0.27312192112045108</c:v>
                </c:pt>
                <c:pt idx="94">
                  <c:v>-0.27049724769768019</c:v>
                </c:pt>
                <c:pt idx="95">
                  <c:v>-0.27180872329549077</c:v>
                </c:pt>
                <c:pt idx="96">
                  <c:v>-0.2744368457017603</c:v>
                </c:pt>
                <c:pt idx="97">
                  <c:v>-0.2744368457017603</c:v>
                </c:pt>
                <c:pt idx="98">
                  <c:v>-0.2744368457017603</c:v>
                </c:pt>
                <c:pt idx="99">
                  <c:v>-0.27839202554468839</c:v>
                </c:pt>
                <c:pt idx="100">
                  <c:v>-0.27839202554468839</c:v>
                </c:pt>
                <c:pt idx="101">
                  <c:v>-0.28236291097418098</c:v>
                </c:pt>
                <c:pt idx="102">
                  <c:v>-0.28369005118224361</c:v>
                </c:pt>
                <c:pt idx="103">
                  <c:v>-0.28236291097418098</c:v>
                </c:pt>
                <c:pt idx="104">
                  <c:v>-0.28634962721800244</c:v>
                </c:pt>
                <c:pt idx="105">
                  <c:v>-0.2876820724517809</c:v>
                </c:pt>
                <c:pt idx="106">
                  <c:v>-0.2876820724517809</c:v>
                </c:pt>
                <c:pt idx="107">
                  <c:v>-0.29169009384931988</c:v>
                </c:pt>
                <c:pt idx="108">
                  <c:v>-0.2903523010076598</c:v>
                </c:pt>
                <c:pt idx="109">
                  <c:v>-0.2903523010076598</c:v>
                </c:pt>
                <c:pt idx="110">
                  <c:v>-0.29571424414904518</c:v>
                </c:pt>
                <c:pt idx="111">
                  <c:v>-0.29302967877837621</c:v>
                </c:pt>
                <c:pt idx="112">
                  <c:v>-0.29840603581475661</c:v>
                </c:pt>
                <c:pt idx="113">
                  <c:v>-0.29840603581475661</c:v>
                </c:pt>
                <c:pt idx="114">
                  <c:v>-0.29840603581475661</c:v>
                </c:pt>
                <c:pt idx="115">
                  <c:v>-0.30245735803393514</c:v>
                </c:pt>
                <c:pt idx="116">
                  <c:v>-0.30110509278392161</c:v>
                </c:pt>
                <c:pt idx="117">
                  <c:v>-0.30381145438166457</c:v>
                </c:pt>
                <c:pt idx="118">
                  <c:v>-0.30516738679280059</c:v>
                </c:pt>
                <c:pt idx="119">
                  <c:v>-0.30652516025326082</c:v>
                </c:pt>
                <c:pt idx="120">
                  <c:v>-0.30788477976930023</c:v>
                </c:pt>
                <c:pt idx="121">
                  <c:v>-0.30924625036762149</c:v>
                </c:pt>
                <c:pt idx="122">
                  <c:v>-0.30924625036762149</c:v>
                </c:pt>
                <c:pt idx="123">
                  <c:v>-0.31334181923235843</c:v>
                </c:pt>
                <c:pt idx="124">
                  <c:v>-0.3119747650208255</c:v>
                </c:pt>
                <c:pt idx="125">
                  <c:v>-0.31334181923235871</c:v>
                </c:pt>
                <c:pt idx="126">
                  <c:v>-0.3174542307854511</c:v>
                </c:pt>
                <c:pt idx="127">
                  <c:v>-0.3174542307854511</c:v>
                </c:pt>
                <c:pt idx="128">
                  <c:v>-0.31608154697347907</c:v>
                </c:pt>
                <c:pt idx="129">
                  <c:v>-0.31882880144861758</c:v>
                </c:pt>
                <c:pt idx="130">
                  <c:v>-0.32020526415734102</c:v>
                </c:pt>
                <c:pt idx="131">
                  <c:v>-0.32158362412746244</c:v>
                </c:pt>
                <c:pt idx="132">
                  <c:v>-0.32434605682337253</c:v>
                </c:pt>
                <c:pt idx="133">
                  <c:v>-0.32434605682337225</c:v>
                </c:pt>
                <c:pt idx="134">
                  <c:v>-0.32573014008931084</c:v>
                </c:pt>
                <c:pt idx="135">
                  <c:v>-0.3285040669720361</c:v>
                </c:pt>
                <c:pt idx="136">
                  <c:v>-0.3285040669720361</c:v>
                </c:pt>
                <c:pt idx="137">
                  <c:v>-0.33267943838251657</c:v>
                </c:pt>
                <c:pt idx="138">
                  <c:v>-0.33267943838251657</c:v>
                </c:pt>
                <c:pt idx="139">
                  <c:v>-0.33128570993391293</c:v>
                </c:pt>
                <c:pt idx="140">
                  <c:v>-0.33827385856784098</c:v>
                </c:pt>
                <c:pt idx="141">
                  <c:v>-0.33687231664255274</c:v>
                </c:pt>
                <c:pt idx="142">
                  <c:v>-0.33687231664255274</c:v>
                </c:pt>
                <c:pt idx="143">
                  <c:v>-0.34249030894677601</c:v>
                </c:pt>
                <c:pt idx="144">
                  <c:v>-0.33967736757016131</c:v>
                </c:pt>
                <c:pt idx="145">
                  <c:v>-0.33967736757016131</c:v>
                </c:pt>
                <c:pt idx="146">
                  <c:v>-0.34389975245000975</c:v>
                </c:pt>
                <c:pt idx="147">
                  <c:v>-0.34389975245000975</c:v>
                </c:pt>
                <c:pt idx="148">
                  <c:v>-0.34814004148889505</c:v>
                </c:pt>
                <c:pt idx="149">
                  <c:v>-0.35097692282409437</c:v>
                </c:pt>
                <c:pt idx="150">
                  <c:v>-0.34955747616986832</c:v>
                </c:pt>
                <c:pt idx="151">
                  <c:v>-0.35097692282409437</c:v>
                </c:pt>
                <c:pt idx="152">
                  <c:v>-0.35097692282409471</c:v>
                </c:pt>
                <c:pt idx="153">
                  <c:v>-0.35097692282409437</c:v>
                </c:pt>
                <c:pt idx="154">
                  <c:v>-0.35382187495632567</c:v>
                </c:pt>
                <c:pt idx="155">
                  <c:v>-0.35524739194754684</c:v>
                </c:pt>
                <c:pt idx="156">
                  <c:v>-0.35524739194754684</c:v>
                </c:pt>
                <c:pt idx="157">
                  <c:v>-0.35810453674832671</c:v>
                </c:pt>
                <c:pt idx="158">
                  <c:v>-0.3595361762197643</c:v>
                </c:pt>
                <c:pt idx="159">
                  <c:v>-0.36240561864771714</c:v>
                </c:pt>
                <c:pt idx="160">
                  <c:v>-0.36240561864771714</c:v>
                </c:pt>
                <c:pt idx="161">
                  <c:v>-0.36528331847533263</c:v>
                </c:pt>
                <c:pt idx="162">
                  <c:v>-0.36672527979223374</c:v>
                </c:pt>
                <c:pt idx="163">
                  <c:v>-0.36672527979223374</c:v>
                </c:pt>
                <c:pt idx="164">
                  <c:v>-0.36816932336446756</c:v>
                </c:pt>
                <c:pt idx="165">
                  <c:v>-0.37106368139083173</c:v>
                </c:pt>
                <c:pt idx="166">
                  <c:v>-0.37106368139083207</c:v>
                </c:pt>
                <c:pt idx="167">
                  <c:v>-0.37106368139083173</c:v>
                </c:pt>
                <c:pt idx="168">
                  <c:v>-0.37396644104879317</c:v>
                </c:pt>
                <c:pt idx="169">
                  <c:v>-0.37251400796847839</c:v>
                </c:pt>
                <c:pt idx="170">
                  <c:v>-0.37833644071991168</c:v>
                </c:pt>
                <c:pt idx="171">
                  <c:v>-0.37979736135958669</c:v>
                </c:pt>
                <c:pt idx="172">
                  <c:v>-0.37687765125625161</c:v>
                </c:pt>
                <c:pt idx="173">
                  <c:v>-0.38126041941134692</c:v>
                </c:pt>
                <c:pt idx="174">
                  <c:v>-0.37979736135958636</c:v>
                </c:pt>
                <c:pt idx="175">
                  <c:v>-0.38126041941134692</c:v>
                </c:pt>
                <c:pt idx="176">
                  <c:v>-0.3841929728326246</c:v>
                </c:pt>
                <c:pt idx="177">
                  <c:v>-0.3841929728326246</c:v>
                </c:pt>
                <c:pt idx="178">
                  <c:v>-0.3827256211386747</c:v>
                </c:pt>
                <c:pt idx="179">
                  <c:v>-0.38713415142344088</c:v>
                </c:pt>
                <c:pt idx="180">
                  <c:v>-0.38566248081198445</c:v>
                </c:pt>
                <c:pt idx="181">
                  <c:v>-0.39008400606986199</c:v>
                </c:pt>
                <c:pt idx="182">
                  <c:v>-0.39008400606986199</c:v>
                </c:pt>
                <c:pt idx="183">
                  <c:v>-0.38860799104174126</c:v>
                </c:pt>
                <c:pt idx="184">
                  <c:v>-0.39452516806982979</c:v>
                </c:pt>
                <c:pt idx="185">
                  <c:v>-0.39304258810960718</c:v>
                </c:pt>
                <c:pt idx="186">
                  <c:v>-0.39156220293917304</c:v>
                </c:pt>
                <c:pt idx="187">
                  <c:v>-0.39749693845898759</c:v>
                </c:pt>
                <c:pt idx="188">
                  <c:v>-0.39452516806983012</c:v>
                </c:pt>
                <c:pt idx="189">
                  <c:v>-0.39600994933740918</c:v>
                </c:pt>
                <c:pt idx="190">
                  <c:v>-0.40047756659712541</c:v>
                </c:pt>
                <c:pt idx="191">
                  <c:v>-0.39898614201045518</c:v>
                </c:pt>
                <c:pt idx="192">
                  <c:v>-0.39898614201045518</c:v>
                </c:pt>
                <c:pt idx="193">
                  <c:v>-0.40346710544549141</c:v>
                </c:pt>
                <c:pt idx="194">
                  <c:v>-0.40346710544549141</c:v>
                </c:pt>
                <c:pt idx="195">
                  <c:v>-0.40646560844174801</c:v>
                </c:pt>
                <c:pt idx="196">
                  <c:v>-0.40646560844174801</c:v>
                </c:pt>
                <c:pt idx="197">
                  <c:v>-0.40646560844174801</c:v>
                </c:pt>
                <c:pt idx="198">
                  <c:v>-0.4094731295057033</c:v>
                </c:pt>
                <c:pt idx="199">
                  <c:v>-0.41098028879627452</c:v>
                </c:pt>
                <c:pt idx="200">
                  <c:v>-0.4124897230451286</c:v>
                </c:pt>
                <c:pt idx="201">
                  <c:v>-0.41551544396166595</c:v>
                </c:pt>
                <c:pt idx="202">
                  <c:v>-0.41400143913045073</c:v>
                </c:pt>
                <c:pt idx="203">
                  <c:v>-0.41400143913045073</c:v>
                </c:pt>
                <c:pt idx="204">
                  <c:v>-0.41703174447962976</c:v>
                </c:pt>
                <c:pt idx="205">
                  <c:v>-0.41855034765681998</c:v>
                </c:pt>
                <c:pt idx="206">
                  <c:v>-0.42007126049752652</c:v>
                </c:pt>
                <c:pt idx="207">
                  <c:v>-0.41855034765681998</c:v>
                </c:pt>
                <c:pt idx="208">
                  <c:v>-0.42159449003804816</c:v>
                </c:pt>
                <c:pt idx="209">
                  <c:v>-0.42464792752493846</c:v>
                </c:pt>
                <c:pt idx="210">
                  <c:v>-0.42464792752493846</c:v>
                </c:pt>
                <c:pt idx="211">
                  <c:v>-0.42312004334688508</c:v>
                </c:pt>
                <c:pt idx="212">
                  <c:v>-0.42771071705548425</c:v>
                </c:pt>
                <c:pt idx="213">
                  <c:v>-0.42617814970570594</c:v>
                </c:pt>
                <c:pt idx="214">
                  <c:v>-0.42617814970570594</c:v>
                </c:pt>
                <c:pt idx="215">
                  <c:v>-0.43078291609245439</c:v>
                </c:pt>
                <c:pt idx="216">
                  <c:v>-0.42924563677356775</c:v>
                </c:pt>
                <c:pt idx="217">
                  <c:v>-0.43232256227804705</c:v>
                </c:pt>
                <c:pt idx="218">
                  <c:v>-0.43232256227804705</c:v>
                </c:pt>
                <c:pt idx="219">
                  <c:v>-0.43232256227804705</c:v>
                </c:pt>
                <c:pt idx="220">
                  <c:v>-0.43540898448123644</c:v>
                </c:pt>
                <c:pt idx="221">
                  <c:v>-0.43540898448123644</c:v>
                </c:pt>
                <c:pt idx="222">
                  <c:v>-0.43695577519953532</c:v>
                </c:pt>
                <c:pt idx="223">
                  <c:v>-0.43850496218636453</c:v>
                </c:pt>
                <c:pt idx="224">
                  <c:v>-0.43850496218636453</c:v>
                </c:pt>
                <c:pt idx="225">
                  <c:v>-0.43695577519953532</c:v>
                </c:pt>
                <c:pt idx="226">
                  <c:v>-0.44005655287778356</c:v>
                </c:pt>
                <c:pt idx="227">
                  <c:v>-0.44005655287778322</c:v>
                </c:pt>
                <c:pt idx="228">
                  <c:v>-0.44316697529217569</c:v>
                </c:pt>
                <c:pt idx="229">
                  <c:v>-0.44316697529217569</c:v>
                </c:pt>
                <c:pt idx="230">
                  <c:v>-0.44161055474451766</c:v>
                </c:pt>
                <c:pt idx="231">
                  <c:v>-0.44628710262841931</c:v>
                </c:pt>
                <c:pt idx="232">
                  <c:v>-0.44472582206146699</c:v>
                </c:pt>
                <c:pt idx="233">
                  <c:v>-0.44472582206146699</c:v>
                </c:pt>
                <c:pt idx="234">
                  <c:v>-0.44941699563734733</c:v>
                </c:pt>
                <c:pt idx="235">
                  <c:v>-0.44785082460460224</c:v>
                </c:pt>
                <c:pt idx="236">
                  <c:v>-0.44941699563734733</c:v>
                </c:pt>
                <c:pt idx="237">
                  <c:v>-0.45255671564201505</c:v>
                </c:pt>
                <c:pt idx="238">
                  <c:v>-0.45413028008944539</c:v>
                </c:pt>
                <c:pt idx="239">
                  <c:v>-0.45570632454491095</c:v>
                </c:pt>
                <c:pt idx="240">
                  <c:v>-0.45570632454491095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D8-448F-BA99-93D58ECFC67C}"/>
            </c:ext>
          </c:extLst>
        </c:ser>
        <c:ser>
          <c:idx val="1"/>
          <c:order val="1"/>
          <c:tx>
            <c:v>Sample 1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'データ処理シート(対数値)'!$F$8:$F$248</c:f>
              <c:numCache>
                <c:formatCode>0.000_ </c:formatCode>
                <c:ptCount val="241"/>
                <c:pt idx="0">
                  <c:v>-0.22289358255900238</c:v>
                </c:pt>
                <c:pt idx="1">
                  <c:v>-0.22439433321586219</c:v>
                </c:pt>
                <c:pt idx="2">
                  <c:v>-0.22639884403488242</c:v>
                </c:pt>
                <c:pt idx="3">
                  <c:v>-0.22264367627255857</c:v>
                </c:pt>
                <c:pt idx="4">
                  <c:v>-0.22214405098112627</c:v>
                </c:pt>
                <c:pt idx="5">
                  <c:v>-0.22439433321586247</c:v>
                </c:pt>
                <c:pt idx="6">
                  <c:v>-0.22464467744047695</c:v>
                </c:pt>
                <c:pt idx="7">
                  <c:v>-0.22765370679209582</c:v>
                </c:pt>
                <c:pt idx="8">
                  <c:v>-0.22715157271174835</c:v>
                </c:pt>
                <c:pt idx="9">
                  <c:v>-0.22589733951083071</c:v>
                </c:pt>
                <c:pt idx="10">
                  <c:v>-0.22966476830447505</c:v>
                </c:pt>
                <c:pt idx="11">
                  <c:v>-0.22966476830447505</c:v>
                </c:pt>
                <c:pt idx="12">
                  <c:v>-0.22916162363977288</c:v>
                </c:pt>
                <c:pt idx="13">
                  <c:v>-0.23294139379432077</c:v>
                </c:pt>
                <c:pt idx="14">
                  <c:v>-0.23167988233649625</c:v>
                </c:pt>
                <c:pt idx="15">
                  <c:v>-0.23420449867363483</c:v>
                </c:pt>
                <c:pt idx="16">
                  <c:v>-0.23749605753861028</c:v>
                </c:pt>
                <c:pt idx="17">
                  <c:v>-0.23749605753861028</c:v>
                </c:pt>
                <c:pt idx="18">
                  <c:v>-0.23749605753861028</c:v>
                </c:pt>
                <c:pt idx="19">
                  <c:v>-0.24207156119972845</c:v>
                </c:pt>
                <c:pt idx="20">
                  <c:v>-0.24207156119972845</c:v>
                </c:pt>
                <c:pt idx="21">
                  <c:v>-0.24666809636116685</c:v>
                </c:pt>
                <c:pt idx="22">
                  <c:v>-0.24718012914245091</c:v>
                </c:pt>
                <c:pt idx="23">
                  <c:v>-0.24411185775040614</c:v>
                </c:pt>
                <c:pt idx="24">
                  <c:v>-0.25051474811034163</c:v>
                </c:pt>
                <c:pt idx="25">
                  <c:v>-0.25000100548409249</c:v>
                </c:pt>
                <c:pt idx="26">
                  <c:v>-0.24871780243364003</c:v>
                </c:pt>
                <c:pt idx="27">
                  <c:v>-0.25386052397627018</c:v>
                </c:pt>
                <c:pt idx="28">
                  <c:v>-0.25334506004733109</c:v>
                </c:pt>
                <c:pt idx="29">
                  <c:v>-0.25334506004733109</c:v>
                </c:pt>
                <c:pt idx="30">
                  <c:v>-0.2559250408385893</c:v>
                </c:pt>
                <c:pt idx="31">
                  <c:v>-0.2559250408385893</c:v>
                </c:pt>
                <c:pt idx="32">
                  <c:v>-0.26058584679007973</c:v>
                </c:pt>
                <c:pt idx="33">
                  <c:v>-0.25928899795056309</c:v>
                </c:pt>
                <c:pt idx="34">
                  <c:v>-0.25928899795056309</c:v>
                </c:pt>
                <c:pt idx="35">
                  <c:v>-0.26318460085139339</c:v>
                </c:pt>
                <c:pt idx="36">
                  <c:v>-0.26318460085139339</c:v>
                </c:pt>
                <c:pt idx="37">
                  <c:v>-0.26266430947649322</c:v>
                </c:pt>
                <c:pt idx="38">
                  <c:v>-0.26605105232548631</c:v>
                </c:pt>
                <c:pt idx="39">
                  <c:v>-0.26526847761488098</c:v>
                </c:pt>
                <c:pt idx="40">
                  <c:v>-0.26526847761488098</c:v>
                </c:pt>
                <c:pt idx="41">
                  <c:v>-0.26918748981561652</c:v>
                </c:pt>
                <c:pt idx="42">
                  <c:v>-0.2686640666160191</c:v>
                </c:pt>
                <c:pt idx="43">
                  <c:v>-0.27259643503373998</c:v>
                </c:pt>
                <c:pt idx="44">
                  <c:v>-0.27391066836786299</c:v>
                </c:pt>
                <c:pt idx="45">
                  <c:v>-0.27312192112045136</c:v>
                </c:pt>
                <c:pt idx="46">
                  <c:v>-0.2770718933397654</c:v>
                </c:pt>
                <c:pt idx="47">
                  <c:v>-0.27654432804132506</c:v>
                </c:pt>
                <c:pt idx="48">
                  <c:v>-0.27575350158650724</c:v>
                </c:pt>
                <c:pt idx="49">
                  <c:v>-0.28050786870378047</c:v>
                </c:pt>
                <c:pt idx="50">
                  <c:v>-0.28103752973311247</c:v>
                </c:pt>
                <c:pt idx="51">
                  <c:v>-0.27971390280260405</c:v>
                </c:pt>
                <c:pt idx="52">
                  <c:v>-0.28448718155526176</c:v>
                </c:pt>
                <c:pt idx="53">
                  <c:v>-0.28448718155526176</c:v>
                </c:pt>
                <c:pt idx="54">
                  <c:v>-0.2903523010076598</c:v>
                </c:pt>
                <c:pt idx="55">
                  <c:v>-0.28901629546491775</c:v>
                </c:pt>
                <c:pt idx="56">
                  <c:v>-0.28981768458220258</c:v>
                </c:pt>
                <c:pt idx="57">
                  <c:v>-0.29437106060257767</c:v>
                </c:pt>
                <c:pt idx="58">
                  <c:v>-0.29302967877837621</c:v>
                </c:pt>
                <c:pt idx="59">
                  <c:v>-0.29222571250165352</c:v>
                </c:pt>
                <c:pt idx="60">
                  <c:v>-0.29840603581475661</c:v>
                </c:pt>
                <c:pt idx="61">
                  <c:v>-0.29975465368605031</c:v>
                </c:pt>
                <c:pt idx="62">
                  <c:v>-0.29840603581475661</c:v>
                </c:pt>
                <c:pt idx="63">
                  <c:v>-0.30381145438166457</c:v>
                </c:pt>
                <c:pt idx="64">
                  <c:v>-0.30435360673975309</c:v>
                </c:pt>
                <c:pt idx="65">
                  <c:v>-0.30924625036762149</c:v>
                </c:pt>
                <c:pt idx="66">
                  <c:v>-0.30924625036762149</c:v>
                </c:pt>
                <c:pt idx="67">
                  <c:v>-0.30924625036762149</c:v>
                </c:pt>
                <c:pt idx="68">
                  <c:v>-0.3138891646209549</c:v>
                </c:pt>
                <c:pt idx="69">
                  <c:v>-0.3138891646209549</c:v>
                </c:pt>
                <c:pt idx="70">
                  <c:v>-0.31252136246542656</c:v>
                </c:pt>
                <c:pt idx="71">
                  <c:v>-0.31800383233816998</c:v>
                </c:pt>
                <c:pt idx="72">
                  <c:v>-0.31800383233816998</c:v>
                </c:pt>
                <c:pt idx="73">
                  <c:v>-0.31800383233816998</c:v>
                </c:pt>
                <c:pt idx="74">
                  <c:v>-0.32351652546099713</c:v>
                </c:pt>
                <c:pt idx="75">
                  <c:v>-0.32434605682337253</c:v>
                </c:pt>
                <c:pt idx="76">
                  <c:v>-0.32767108066814415</c:v>
                </c:pt>
                <c:pt idx="77">
                  <c:v>-0.32822632776736227</c:v>
                </c:pt>
                <c:pt idx="78">
                  <c:v>-0.32905977690575916</c:v>
                </c:pt>
                <c:pt idx="79">
                  <c:v>-0.33379582141780478</c:v>
                </c:pt>
                <c:pt idx="80">
                  <c:v>-0.33379582141780478</c:v>
                </c:pt>
                <c:pt idx="81">
                  <c:v>-0.33435448065021162</c:v>
                </c:pt>
                <c:pt idx="82">
                  <c:v>-0.33939650813845978</c:v>
                </c:pt>
                <c:pt idx="83">
                  <c:v>-0.33799339299315162</c:v>
                </c:pt>
                <c:pt idx="84">
                  <c:v>-0.33939650813845978</c:v>
                </c:pt>
                <c:pt idx="85">
                  <c:v>-0.34502873930433375</c:v>
                </c:pt>
                <c:pt idx="86">
                  <c:v>-0.34644176765870333</c:v>
                </c:pt>
                <c:pt idx="87">
                  <c:v>-0.34559371107077408</c:v>
                </c:pt>
                <c:pt idx="88">
                  <c:v>-0.34984120436016719</c:v>
                </c:pt>
                <c:pt idx="89">
                  <c:v>-0.34984120436016719</c:v>
                </c:pt>
                <c:pt idx="90">
                  <c:v>-0.35638927046157187</c:v>
                </c:pt>
                <c:pt idx="91">
                  <c:v>-0.35553273935995522</c:v>
                </c:pt>
                <c:pt idx="92">
                  <c:v>-0.35553273935995522</c:v>
                </c:pt>
                <c:pt idx="93">
                  <c:v>-0.36211830360479863</c:v>
                </c:pt>
                <c:pt idx="94">
                  <c:v>-0.36269301626429545</c:v>
                </c:pt>
                <c:pt idx="95">
                  <c:v>-0.36269301626429545</c:v>
                </c:pt>
                <c:pt idx="96">
                  <c:v>-0.36845838247906876</c:v>
                </c:pt>
                <c:pt idx="97">
                  <c:v>-0.36845838247906876</c:v>
                </c:pt>
                <c:pt idx="98">
                  <c:v>-0.36845838247906876</c:v>
                </c:pt>
                <c:pt idx="99">
                  <c:v>-0.37425718098397126</c:v>
                </c:pt>
                <c:pt idx="100">
                  <c:v>-0.37280432586861589</c:v>
                </c:pt>
                <c:pt idx="101">
                  <c:v>-0.37862845415460461</c:v>
                </c:pt>
                <c:pt idx="102">
                  <c:v>-0.38008980177693619</c:v>
                </c:pt>
                <c:pt idx="103">
                  <c:v>-0.3815532880618514</c:v>
                </c:pt>
                <c:pt idx="104">
                  <c:v>-0.38595664172012151</c:v>
                </c:pt>
                <c:pt idx="105">
                  <c:v>-0.38683964398499943</c:v>
                </c:pt>
                <c:pt idx="106">
                  <c:v>-0.38595664172012151</c:v>
                </c:pt>
                <c:pt idx="107">
                  <c:v>-0.39333892831032374</c:v>
                </c:pt>
                <c:pt idx="108">
                  <c:v>-0.38890301980918618</c:v>
                </c:pt>
                <c:pt idx="109">
                  <c:v>-0.39185810470194754</c:v>
                </c:pt>
                <c:pt idx="110">
                  <c:v>-0.39779460180394477</c:v>
                </c:pt>
                <c:pt idx="111">
                  <c:v>-0.39839019443620249</c:v>
                </c:pt>
                <c:pt idx="112">
                  <c:v>-0.40227021721164508</c:v>
                </c:pt>
                <c:pt idx="113">
                  <c:v>-0.40436571266486343</c:v>
                </c:pt>
                <c:pt idx="114">
                  <c:v>-0.40436571266486343</c:v>
                </c:pt>
                <c:pt idx="115">
                  <c:v>-0.41037715246918505</c:v>
                </c:pt>
                <c:pt idx="116">
                  <c:v>-0.41037715246918505</c:v>
                </c:pt>
                <c:pt idx="117">
                  <c:v>-0.4112819934297291</c:v>
                </c:pt>
                <c:pt idx="118">
                  <c:v>-0.41490956693616415</c:v>
                </c:pt>
                <c:pt idx="119">
                  <c:v>-0.41581852018765608</c:v>
                </c:pt>
                <c:pt idx="120">
                  <c:v>-0.41642494834450638</c:v>
                </c:pt>
                <c:pt idx="121">
                  <c:v>-0.42312004334688508</c:v>
                </c:pt>
                <c:pt idx="122">
                  <c:v>-0.42250954271742286</c:v>
                </c:pt>
                <c:pt idx="123">
                  <c:v>-0.42863138614000379</c:v>
                </c:pt>
                <c:pt idx="124">
                  <c:v>-0.42924563677356775</c:v>
                </c:pt>
                <c:pt idx="125">
                  <c:v>-0.42986026494288587</c:v>
                </c:pt>
                <c:pt idx="126">
                  <c:v>-0.43386458262986216</c:v>
                </c:pt>
                <c:pt idx="127">
                  <c:v>-0.43540898448123644</c:v>
                </c:pt>
                <c:pt idx="128">
                  <c:v>-0.43386458262986216</c:v>
                </c:pt>
                <c:pt idx="129">
                  <c:v>-0.44005655287778322</c:v>
                </c:pt>
                <c:pt idx="130">
                  <c:v>-0.44161055474451766</c:v>
                </c:pt>
                <c:pt idx="131">
                  <c:v>-0.44098866417721094</c:v>
                </c:pt>
                <c:pt idx="132">
                  <c:v>-0.44722504235639587</c:v>
                </c:pt>
                <c:pt idx="133">
                  <c:v>-0.44691229802233778</c:v>
                </c:pt>
                <c:pt idx="134">
                  <c:v>-0.44535004180707921</c:v>
                </c:pt>
                <c:pt idx="135">
                  <c:v>-0.4538153690492111</c:v>
                </c:pt>
                <c:pt idx="136">
                  <c:v>-0.45318584431957604</c:v>
                </c:pt>
                <c:pt idx="137">
                  <c:v>-0.45791696811058852</c:v>
                </c:pt>
                <c:pt idx="138">
                  <c:v>-0.45791696811058852</c:v>
                </c:pt>
                <c:pt idx="139">
                  <c:v>-0.45949899660064997</c:v>
                </c:pt>
                <c:pt idx="140">
                  <c:v>-0.46362402228169652</c:v>
                </c:pt>
                <c:pt idx="141">
                  <c:v>-0.46426015461866976</c:v>
                </c:pt>
                <c:pt idx="142">
                  <c:v>-0.46426015461866976</c:v>
                </c:pt>
                <c:pt idx="143">
                  <c:v>-0.46904408975103568</c:v>
                </c:pt>
                <c:pt idx="144">
                  <c:v>-0.46968368043481556</c:v>
                </c:pt>
                <c:pt idx="145">
                  <c:v>-0.46904408975103568</c:v>
                </c:pt>
                <c:pt idx="146">
                  <c:v>-0.47385102097462917</c:v>
                </c:pt>
                <c:pt idx="147">
                  <c:v>-0.47545847992869927</c:v>
                </c:pt>
                <c:pt idx="148">
                  <c:v>-0.48094324928412097</c:v>
                </c:pt>
                <c:pt idx="149">
                  <c:v>-0.48191428027157057</c:v>
                </c:pt>
                <c:pt idx="150">
                  <c:v>-0.48094324928412097</c:v>
                </c:pt>
                <c:pt idx="151">
                  <c:v>-0.48808613679650104</c:v>
                </c:pt>
                <c:pt idx="152">
                  <c:v>-0.48580786079070287</c:v>
                </c:pt>
                <c:pt idx="153">
                  <c:v>-0.48580786079070287</c:v>
                </c:pt>
                <c:pt idx="154">
                  <c:v>-0.49134984726533376</c:v>
                </c:pt>
                <c:pt idx="155">
                  <c:v>-0.4923310411298264</c:v>
                </c:pt>
                <c:pt idx="156">
                  <c:v>-0.49396850669956766</c:v>
                </c:pt>
                <c:pt idx="157">
                  <c:v>-0.49626547243466096</c:v>
                </c:pt>
                <c:pt idx="158">
                  <c:v>-0.49626547243466096</c:v>
                </c:pt>
                <c:pt idx="159">
                  <c:v>-0.50451226170939845</c:v>
                </c:pt>
                <c:pt idx="160">
                  <c:v>-0.50285745411681382</c:v>
                </c:pt>
                <c:pt idx="161">
                  <c:v>-0.50385001002956531</c:v>
                </c:pt>
                <c:pt idx="162">
                  <c:v>-0.5094931785322121</c:v>
                </c:pt>
                <c:pt idx="163">
                  <c:v>-0.5088276211033177</c:v>
                </c:pt>
                <c:pt idx="164">
                  <c:v>-0.5121598467791274</c:v>
                </c:pt>
                <c:pt idx="165">
                  <c:v>-0.51617323009258598</c:v>
                </c:pt>
                <c:pt idx="166">
                  <c:v>-0.5088276211033177</c:v>
                </c:pt>
                <c:pt idx="167">
                  <c:v>-0.51449902913229939</c:v>
                </c:pt>
                <c:pt idx="168">
                  <c:v>-0.51785023870295499</c:v>
                </c:pt>
                <c:pt idx="169">
                  <c:v>-0.51953006439613703</c:v>
                </c:pt>
                <c:pt idx="170">
                  <c:v>-0.52458653901602759</c:v>
                </c:pt>
                <c:pt idx="171">
                  <c:v>-0.52729381647329787</c:v>
                </c:pt>
                <c:pt idx="172">
                  <c:v>-0.52627772832491237</c:v>
                </c:pt>
                <c:pt idx="173">
                  <c:v>-0.5313685249973199</c:v>
                </c:pt>
                <c:pt idx="174">
                  <c:v>-0.53307123271331047</c:v>
                </c:pt>
                <c:pt idx="175">
                  <c:v>-0.5313685249973199</c:v>
                </c:pt>
                <c:pt idx="176">
                  <c:v>-0.53648537054656831</c:v>
                </c:pt>
                <c:pt idx="177">
                  <c:v>-0.53819682056212248</c:v>
                </c:pt>
                <c:pt idx="178">
                  <c:v>-0.53648537054656831</c:v>
                </c:pt>
                <c:pt idx="179">
                  <c:v>-0.54162853292103563</c:v>
                </c:pt>
                <c:pt idx="180">
                  <c:v>-0.54334881547155078</c:v>
                </c:pt>
                <c:pt idx="181">
                  <c:v>-0.54679828422480825</c:v>
                </c:pt>
                <c:pt idx="182">
                  <c:v>-0.54679828422480825</c:v>
                </c:pt>
                <c:pt idx="183">
                  <c:v>-0.54610743791063054</c:v>
                </c:pt>
                <c:pt idx="184">
                  <c:v>-0.55373312477726722</c:v>
                </c:pt>
                <c:pt idx="185">
                  <c:v>-0.55199490080406144</c:v>
                </c:pt>
                <c:pt idx="186">
                  <c:v>-0.55095341485676996</c:v>
                </c:pt>
                <c:pt idx="187">
                  <c:v>-0.55721866333570125</c:v>
                </c:pt>
                <c:pt idx="188">
                  <c:v>-0.55442926124812264</c:v>
                </c:pt>
                <c:pt idx="189">
                  <c:v>-0.55547437543487244</c:v>
                </c:pt>
                <c:pt idx="190">
                  <c:v>-0.56317210413819985</c:v>
                </c:pt>
                <c:pt idx="191">
                  <c:v>-0.56071639337945578</c:v>
                </c:pt>
                <c:pt idx="192">
                  <c:v>-0.5614174098820508</c:v>
                </c:pt>
                <c:pt idx="193">
                  <c:v>-0.5666907566073861</c:v>
                </c:pt>
                <c:pt idx="194">
                  <c:v>-0.56774877116561173</c:v>
                </c:pt>
                <c:pt idx="195">
                  <c:v>-0.57199205900347805</c:v>
                </c:pt>
                <c:pt idx="196">
                  <c:v>-0.57199205900347805</c:v>
                </c:pt>
                <c:pt idx="197">
                  <c:v>-0.57092954783569616</c:v>
                </c:pt>
                <c:pt idx="198">
                  <c:v>-0.57732161505435486</c:v>
                </c:pt>
                <c:pt idx="199">
                  <c:v>-0.57554193848568191</c:v>
                </c:pt>
                <c:pt idx="200">
                  <c:v>-0.57660936431199361</c:v>
                </c:pt>
                <c:pt idx="201">
                  <c:v>-0.58089049821427774</c:v>
                </c:pt>
                <c:pt idx="202">
                  <c:v>-0.58267972753397435</c:v>
                </c:pt>
                <c:pt idx="203">
                  <c:v>-0.58267972753397435</c:v>
                </c:pt>
                <c:pt idx="204">
                  <c:v>-0.58806670410943784</c:v>
                </c:pt>
                <c:pt idx="205">
                  <c:v>-0.58626781893284918</c:v>
                </c:pt>
                <c:pt idx="206">
                  <c:v>-0.59239727745980242</c:v>
                </c:pt>
                <c:pt idx="207">
                  <c:v>-0.59167421162931155</c:v>
                </c:pt>
                <c:pt idx="208">
                  <c:v>-0.59167421162931155</c:v>
                </c:pt>
                <c:pt idx="209">
                  <c:v>-0.59710999236300311</c:v>
                </c:pt>
                <c:pt idx="210">
                  <c:v>-0.59710999236300311</c:v>
                </c:pt>
                <c:pt idx="211">
                  <c:v>-0.59710999236300311</c:v>
                </c:pt>
                <c:pt idx="212">
                  <c:v>-0.6007503312939777</c:v>
                </c:pt>
                <c:pt idx="213">
                  <c:v>-0.6007503312939777</c:v>
                </c:pt>
                <c:pt idx="214">
                  <c:v>-0.6007503312939777</c:v>
                </c:pt>
                <c:pt idx="215">
                  <c:v>-0.60807100820482607</c:v>
                </c:pt>
                <c:pt idx="216">
                  <c:v>-0.60623580857064896</c:v>
                </c:pt>
                <c:pt idx="217">
                  <c:v>-0.61248927754249083</c:v>
                </c:pt>
                <c:pt idx="218">
                  <c:v>-0.60807100820482607</c:v>
                </c:pt>
                <c:pt idx="219">
                  <c:v>-0.61064595904820174</c:v>
                </c:pt>
                <c:pt idx="220">
                  <c:v>-0.61618613942381695</c:v>
                </c:pt>
                <c:pt idx="221">
                  <c:v>-0.61544567289609331</c:v>
                </c:pt>
                <c:pt idx="222">
                  <c:v>-0.61618613942381695</c:v>
                </c:pt>
                <c:pt idx="223">
                  <c:v>-0.62175718447327255</c:v>
                </c:pt>
                <c:pt idx="224">
                  <c:v>-0.62175718447327255</c:v>
                </c:pt>
                <c:pt idx="225">
                  <c:v>-0.61878209860463862</c:v>
                </c:pt>
                <c:pt idx="226">
                  <c:v>-0.62436766516511966</c:v>
                </c:pt>
                <c:pt idx="227">
                  <c:v>-0.62548853208613064</c:v>
                </c:pt>
                <c:pt idx="228">
                  <c:v>-0.63111178964049264</c:v>
                </c:pt>
                <c:pt idx="229">
                  <c:v>-0.62923385481629268</c:v>
                </c:pt>
                <c:pt idx="230">
                  <c:v>-0.62923385481629268</c:v>
                </c:pt>
                <c:pt idx="231">
                  <c:v>-0.63299325774019799</c:v>
                </c:pt>
                <c:pt idx="232">
                  <c:v>-0.63299325774019799</c:v>
                </c:pt>
                <c:pt idx="233">
                  <c:v>-0.63299325774019799</c:v>
                </c:pt>
                <c:pt idx="234">
                  <c:v>-0.63752327681194809</c:v>
                </c:pt>
                <c:pt idx="235">
                  <c:v>-0.63941685813897742</c:v>
                </c:pt>
                <c:pt idx="236">
                  <c:v>-0.63865899527587555</c:v>
                </c:pt>
                <c:pt idx="237">
                  <c:v>-0.6435954017306974</c:v>
                </c:pt>
                <c:pt idx="238">
                  <c:v>-0.6435954017306974</c:v>
                </c:pt>
                <c:pt idx="239">
                  <c:v>-0.64626359466109484</c:v>
                </c:pt>
                <c:pt idx="240">
                  <c:v>-0.64740928888609139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D8-448F-BA99-93D58ECFC67C}"/>
            </c:ext>
          </c:extLst>
        </c:ser>
        <c:ser>
          <c:idx val="2"/>
          <c:order val="2"/>
          <c:tx>
            <c:v>Sample 1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'データ処理シート(対数値)'!$E$8:$E$248</c:f>
              <c:numCache>
                <c:formatCode>0.000_ </c:formatCode>
                <c:ptCount val="241"/>
                <c:pt idx="0">
                  <c:v>-0.25282986168457017</c:v>
                </c:pt>
                <c:pt idx="1">
                  <c:v>-0.25618340539240991</c:v>
                </c:pt>
                <c:pt idx="2">
                  <c:v>-0.26565968841728838</c:v>
                </c:pt>
                <c:pt idx="3">
                  <c:v>-0.26958023708779871</c:v>
                </c:pt>
                <c:pt idx="4">
                  <c:v>-0.26735670599053518</c:v>
                </c:pt>
                <c:pt idx="5">
                  <c:v>-0.27049724769768019</c:v>
                </c:pt>
                <c:pt idx="6">
                  <c:v>-0.27128392664214473</c:v>
                </c:pt>
                <c:pt idx="7">
                  <c:v>-0.27614883663810785</c:v>
                </c:pt>
                <c:pt idx="8">
                  <c:v>-0.27654432804132489</c:v>
                </c:pt>
                <c:pt idx="9">
                  <c:v>-0.27522663118443513</c:v>
                </c:pt>
                <c:pt idx="10">
                  <c:v>-0.27918494219783452</c:v>
                </c:pt>
                <c:pt idx="11">
                  <c:v>-0.27918494219783452</c:v>
                </c:pt>
                <c:pt idx="12">
                  <c:v>-0.27958163641791284</c:v>
                </c:pt>
                <c:pt idx="13">
                  <c:v>-0.2822302937735357</c:v>
                </c:pt>
                <c:pt idx="14">
                  <c:v>-0.2822302937735357</c:v>
                </c:pt>
                <c:pt idx="15">
                  <c:v>-0.28355725787483088</c:v>
                </c:pt>
                <c:pt idx="16">
                  <c:v>-0.28661597426978314</c:v>
                </c:pt>
                <c:pt idx="17">
                  <c:v>-0.28661597426978314</c:v>
                </c:pt>
                <c:pt idx="18">
                  <c:v>-0.28661597426978314</c:v>
                </c:pt>
                <c:pt idx="19">
                  <c:v>-0.28968407512245392</c:v>
                </c:pt>
                <c:pt idx="20">
                  <c:v>-0.28968407512245392</c:v>
                </c:pt>
                <c:pt idx="21">
                  <c:v>-0.29544546306961483</c:v>
                </c:pt>
                <c:pt idx="22">
                  <c:v>-0.2950424268580733</c:v>
                </c:pt>
                <c:pt idx="23">
                  <c:v>-0.29410264025470356</c:v>
                </c:pt>
                <c:pt idx="24">
                  <c:v>-0.29813653035563975</c:v>
                </c:pt>
                <c:pt idx="25">
                  <c:v>-0.29854081578665681</c:v>
                </c:pt>
                <c:pt idx="26">
                  <c:v>-0.29988961555952565</c:v>
                </c:pt>
                <c:pt idx="27">
                  <c:v>-0.30259268518753496</c:v>
                </c:pt>
                <c:pt idx="28">
                  <c:v>-0.30299877656367419</c:v>
                </c:pt>
                <c:pt idx="29">
                  <c:v>-0.30435360673975292</c:v>
                </c:pt>
                <c:pt idx="30">
                  <c:v>-0.30842914559657009</c:v>
                </c:pt>
                <c:pt idx="31">
                  <c:v>-0.30979135803988189</c:v>
                </c:pt>
                <c:pt idx="32">
                  <c:v>-0.31293150670523145</c:v>
                </c:pt>
                <c:pt idx="33">
                  <c:v>-0.31429987035607287</c:v>
                </c:pt>
                <c:pt idx="34">
                  <c:v>-0.31429987035607287</c:v>
                </c:pt>
                <c:pt idx="35">
                  <c:v>-0.31704222775826751</c:v>
                </c:pt>
                <c:pt idx="36">
                  <c:v>-0.31979212637001447</c:v>
                </c:pt>
                <c:pt idx="37">
                  <c:v>-0.32020526415734102</c:v>
                </c:pt>
                <c:pt idx="38">
                  <c:v>-0.32476108069320164</c:v>
                </c:pt>
                <c:pt idx="39">
                  <c:v>-0.32573014008931084</c:v>
                </c:pt>
                <c:pt idx="40">
                  <c:v>-0.32573014008931084</c:v>
                </c:pt>
                <c:pt idx="41">
                  <c:v>-0.32989392126109024</c:v>
                </c:pt>
                <c:pt idx="42">
                  <c:v>-0.3330979359822635</c:v>
                </c:pt>
                <c:pt idx="43">
                  <c:v>-0.33729257300511539</c:v>
                </c:pt>
                <c:pt idx="44">
                  <c:v>-0.33729257300511539</c:v>
                </c:pt>
                <c:pt idx="45">
                  <c:v>-0.33827385856784098</c:v>
                </c:pt>
                <c:pt idx="46">
                  <c:v>-0.34389975245000942</c:v>
                </c:pt>
                <c:pt idx="47">
                  <c:v>-0.34432297316592675</c:v>
                </c:pt>
                <c:pt idx="48">
                  <c:v>-0.34531118528841737</c:v>
                </c:pt>
                <c:pt idx="49">
                  <c:v>-0.35140315000963385</c:v>
                </c:pt>
                <c:pt idx="50">
                  <c:v>-0.34955747616986832</c:v>
                </c:pt>
                <c:pt idx="51">
                  <c:v>-0.35239838717147204</c:v>
                </c:pt>
                <c:pt idx="52">
                  <c:v>-0.35853381342373208</c:v>
                </c:pt>
                <c:pt idx="53">
                  <c:v>-0.35853381342373208</c:v>
                </c:pt>
                <c:pt idx="54">
                  <c:v>-0.36528331847533263</c:v>
                </c:pt>
                <c:pt idx="55">
                  <c:v>-0.36528331847533263</c:v>
                </c:pt>
                <c:pt idx="56">
                  <c:v>-0.36571568859088144</c:v>
                </c:pt>
                <c:pt idx="57">
                  <c:v>-0.37251400796847839</c:v>
                </c:pt>
                <c:pt idx="58">
                  <c:v>-0.37396644104879345</c:v>
                </c:pt>
                <c:pt idx="59">
                  <c:v>-0.37353048957781854</c:v>
                </c:pt>
                <c:pt idx="60">
                  <c:v>-0.37833644071991168</c:v>
                </c:pt>
                <c:pt idx="61">
                  <c:v>-0.38272562113867503</c:v>
                </c:pt>
                <c:pt idx="62">
                  <c:v>-0.38126041941134692</c:v>
                </c:pt>
                <c:pt idx="63">
                  <c:v>-0.3886079910417416</c:v>
                </c:pt>
                <c:pt idx="64">
                  <c:v>-0.38964097276127907</c:v>
                </c:pt>
                <c:pt idx="65">
                  <c:v>-0.39600994933740918</c:v>
                </c:pt>
                <c:pt idx="66">
                  <c:v>-0.39749693845898759</c:v>
                </c:pt>
                <c:pt idx="67">
                  <c:v>-0.39898614201045518</c:v>
                </c:pt>
                <c:pt idx="68">
                  <c:v>-0.40451555907257619</c:v>
                </c:pt>
                <c:pt idx="69">
                  <c:v>-0.40601525941364558</c:v>
                </c:pt>
                <c:pt idx="70">
                  <c:v>-0.40751721223429521</c:v>
                </c:pt>
                <c:pt idx="71">
                  <c:v>-0.41203665349120328</c:v>
                </c:pt>
                <c:pt idx="72">
                  <c:v>-0.41354768430152039</c:v>
                </c:pt>
                <c:pt idx="73">
                  <c:v>-0.41506100178161137</c:v>
                </c:pt>
                <c:pt idx="74">
                  <c:v>-0.42113727750245999</c:v>
                </c:pt>
                <c:pt idx="75">
                  <c:v>-0.42312004334688508</c:v>
                </c:pt>
                <c:pt idx="76">
                  <c:v>-0.42418931710644397</c:v>
                </c:pt>
                <c:pt idx="77">
                  <c:v>-0.43139849013466891</c:v>
                </c:pt>
                <c:pt idx="78">
                  <c:v>-0.4334017268011871</c:v>
                </c:pt>
                <c:pt idx="79">
                  <c:v>-0.43912530960079965</c:v>
                </c:pt>
                <c:pt idx="80">
                  <c:v>-0.43912530960079965</c:v>
                </c:pt>
                <c:pt idx="81">
                  <c:v>-0.441766087834496</c:v>
                </c:pt>
                <c:pt idx="82">
                  <c:v>-0.44691229802233795</c:v>
                </c:pt>
                <c:pt idx="83">
                  <c:v>-0.44847699870145552</c:v>
                </c:pt>
                <c:pt idx="84">
                  <c:v>-0.45004415150613186</c:v>
                </c:pt>
                <c:pt idx="85">
                  <c:v>-0.45791696811058868</c:v>
                </c:pt>
                <c:pt idx="86">
                  <c:v>-0.45791696811058868</c:v>
                </c:pt>
                <c:pt idx="87">
                  <c:v>-0.46060790760537323</c:v>
                </c:pt>
                <c:pt idx="88">
                  <c:v>-0.46537436086207312</c:v>
                </c:pt>
                <c:pt idx="89">
                  <c:v>-0.46696824070221421</c:v>
                </c:pt>
                <c:pt idx="90">
                  <c:v>-0.47545847992869927</c:v>
                </c:pt>
                <c:pt idx="91">
                  <c:v>-0.47658524061128993</c:v>
                </c:pt>
                <c:pt idx="92">
                  <c:v>-0.47497597087229326</c:v>
                </c:pt>
                <c:pt idx="93">
                  <c:v>-0.48515787701741281</c:v>
                </c:pt>
                <c:pt idx="94">
                  <c:v>-0.48629562602271303</c:v>
                </c:pt>
                <c:pt idx="95">
                  <c:v>-0.48792323054868619</c:v>
                </c:pt>
                <c:pt idx="96">
                  <c:v>-0.49446026967972623</c:v>
                </c:pt>
                <c:pt idx="97">
                  <c:v>-0.49610122836760867</c:v>
                </c:pt>
                <c:pt idx="98">
                  <c:v>-0.49939124614032759</c:v>
                </c:pt>
                <c:pt idx="99">
                  <c:v>-0.50600393348677719</c:v>
                </c:pt>
                <c:pt idx="100">
                  <c:v>-0.50766396042841178</c:v>
                </c:pt>
                <c:pt idx="101">
                  <c:v>-0.51266063971172038</c:v>
                </c:pt>
                <c:pt idx="102">
                  <c:v>-0.51600568380753287</c:v>
                </c:pt>
                <c:pt idx="103">
                  <c:v>-0.51600568380753287</c:v>
                </c:pt>
                <c:pt idx="104">
                  <c:v>-0.52104432396032241</c:v>
                </c:pt>
                <c:pt idx="105">
                  <c:v>-0.52323564384267218</c:v>
                </c:pt>
                <c:pt idx="106">
                  <c:v>-0.52780224797310726</c:v>
                </c:pt>
                <c:pt idx="107">
                  <c:v>-0.53460615243139398</c:v>
                </c:pt>
                <c:pt idx="108">
                  <c:v>-0.53631438653315699</c:v>
                </c:pt>
                <c:pt idx="109">
                  <c:v>-0.53973963393063296</c:v>
                </c:pt>
                <c:pt idx="110">
                  <c:v>-0.54662552789717822</c:v>
                </c:pt>
                <c:pt idx="111">
                  <c:v>-0.54783544939989126</c:v>
                </c:pt>
                <c:pt idx="112">
                  <c:v>-0.55008633771929338</c:v>
                </c:pt>
                <c:pt idx="113">
                  <c:v>-0.55652058302812024</c:v>
                </c:pt>
                <c:pt idx="114">
                  <c:v>-0.55826669836612708</c:v>
                </c:pt>
                <c:pt idx="115">
                  <c:v>-0.56528180956204943</c:v>
                </c:pt>
                <c:pt idx="116">
                  <c:v>-0.5670433037642193</c:v>
                </c:pt>
                <c:pt idx="117">
                  <c:v>-0.56757235765187908</c:v>
                </c:pt>
                <c:pt idx="118">
                  <c:v>-0.57412047413830436</c:v>
                </c:pt>
                <c:pt idx="119">
                  <c:v>-0.57643138086398438</c:v>
                </c:pt>
                <c:pt idx="120">
                  <c:v>-0.57767793075383111</c:v>
                </c:pt>
                <c:pt idx="121">
                  <c:v>-0.58608810826653757</c:v>
                </c:pt>
                <c:pt idx="122">
                  <c:v>-0.58483103707648632</c:v>
                </c:pt>
                <c:pt idx="123">
                  <c:v>-0.58842686978954228</c:v>
                </c:pt>
                <c:pt idx="124">
                  <c:v>-0.58788666990245242</c:v>
                </c:pt>
                <c:pt idx="125">
                  <c:v>-0.59820070325099162</c:v>
                </c:pt>
                <c:pt idx="126">
                  <c:v>-0.6023928172914812</c:v>
                </c:pt>
                <c:pt idx="127">
                  <c:v>-0.60605247370901161</c:v>
                </c:pt>
                <c:pt idx="128">
                  <c:v>-0.60605247370901161</c:v>
                </c:pt>
                <c:pt idx="129">
                  <c:v>-0.61156719356752243</c:v>
                </c:pt>
                <c:pt idx="130">
                  <c:v>-0.61526064190287411</c:v>
                </c:pt>
                <c:pt idx="131">
                  <c:v>-0.6158158376236218</c:v>
                </c:pt>
                <c:pt idx="132">
                  <c:v>-0.62324805318027809</c:v>
                </c:pt>
                <c:pt idx="133">
                  <c:v>-0.62586243375434902</c:v>
                </c:pt>
                <c:pt idx="134">
                  <c:v>-0.62773404201171323</c:v>
                </c:pt>
                <c:pt idx="135">
                  <c:v>-0.63468961098837662</c:v>
                </c:pt>
                <c:pt idx="136">
                  <c:v>-0.63714499044466066</c:v>
                </c:pt>
                <c:pt idx="137">
                  <c:v>-0.64283436668635618</c:v>
                </c:pt>
                <c:pt idx="138">
                  <c:v>-0.64473804135225787</c:v>
                </c:pt>
                <c:pt idx="139">
                  <c:v>-0.64664534690852549</c:v>
                </c:pt>
                <c:pt idx="140">
                  <c:v>-0.65104600454131001</c:v>
                </c:pt>
                <c:pt idx="141">
                  <c:v>-0.65431115677474705</c:v>
                </c:pt>
                <c:pt idx="142">
                  <c:v>-0.65623682653984838</c:v>
                </c:pt>
                <c:pt idx="143">
                  <c:v>-0.66982135525644859</c:v>
                </c:pt>
                <c:pt idx="144">
                  <c:v>-0.66923536051363242</c:v>
                </c:pt>
                <c:pt idx="145">
                  <c:v>-0.671777154823753</c:v>
                </c:pt>
                <c:pt idx="146">
                  <c:v>-0.67963883053515284</c:v>
                </c:pt>
                <c:pt idx="147">
                  <c:v>-0.67963883053515284</c:v>
                </c:pt>
                <c:pt idx="148">
                  <c:v>-0.68895597594147728</c:v>
                </c:pt>
                <c:pt idx="149">
                  <c:v>-0.69154845919624797</c:v>
                </c:pt>
                <c:pt idx="150">
                  <c:v>-0.6929472005572791</c:v>
                </c:pt>
                <c:pt idx="151">
                  <c:v>-0.70037322565168481</c:v>
                </c:pt>
                <c:pt idx="152">
                  <c:v>-0.70097775967513376</c:v>
                </c:pt>
                <c:pt idx="153">
                  <c:v>-0.70097775967513376</c:v>
                </c:pt>
                <c:pt idx="154">
                  <c:v>-0.70846388467183852</c:v>
                </c:pt>
                <c:pt idx="155">
                  <c:v>-0.71314582706663521</c:v>
                </c:pt>
                <c:pt idx="156">
                  <c:v>-0.71314582706663521</c:v>
                </c:pt>
                <c:pt idx="157">
                  <c:v>-0.72072394833017972</c:v>
                </c:pt>
                <c:pt idx="158">
                  <c:v>-0.72072394833017972</c:v>
                </c:pt>
                <c:pt idx="159">
                  <c:v>-0.72898163356916124</c:v>
                </c:pt>
                <c:pt idx="160">
                  <c:v>-0.73105675363316536</c:v>
                </c:pt>
                <c:pt idx="161">
                  <c:v>-0.73376086344524227</c:v>
                </c:pt>
                <c:pt idx="162">
                  <c:v>-0.74149744150099195</c:v>
                </c:pt>
                <c:pt idx="163">
                  <c:v>-0.74002916646007566</c:v>
                </c:pt>
                <c:pt idx="164">
                  <c:v>-0.74422997078926134</c:v>
                </c:pt>
                <c:pt idx="165">
                  <c:v>-0.74992919465892971</c:v>
                </c:pt>
                <c:pt idx="166">
                  <c:v>-0.75056445142989592</c:v>
                </c:pt>
                <c:pt idx="167">
                  <c:v>-0.75204828848010619</c:v>
                </c:pt>
                <c:pt idx="168">
                  <c:v>-0.76056985687737944</c:v>
                </c:pt>
                <c:pt idx="169">
                  <c:v>-0.76056985687737944</c:v>
                </c:pt>
                <c:pt idx="170">
                  <c:v>-0.7691646669838611</c:v>
                </c:pt>
                <c:pt idx="171">
                  <c:v>-0.7698122654954308</c:v>
                </c:pt>
                <c:pt idx="172">
                  <c:v>-0.77132496162396924</c:v>
                </c:pt>
                <c:pt idx="173">
                  <c:v>-0.77783398872713916</c:v>
                </c:pt>
                <c:pt idx="174">
                  <c:v>-0.78001311358160719</c:v>
                </c:pt>
                <c:pt idx="175">
                  <c:v>-0.78001311358160719</c:v>
                </c:pt>
                <c:pt idx="176">
                  <c:v>-0.78657912535249774</c:v>
                </c:pt>
                <c:pt idx="177">
                  <c:v>-0.78877741157519543</c:v>
                </c:pt>
                <c:pt idx="178">
                  <c:v>-0.78877741157519543</c:v>
                </c:pt>
                <c:pt idx="179">
                  <c:v>-0.79540141459870173</c:v>
                </c:pt>
                <c:pt idx="180">
                  <c:v>-0.79761920215665638</c:v>
                </c:pt>
                <c:pt idx="181">
                  <c:v>-0.79761920215665638</c:v>
                </c:pt>
                <c:pt idx="182">
                  <c:v>-0.80653986791503585</c:v>
                </c:pt>
                <c:pt idx="183">
                  <c:v>-0.80497299574220216</c:v>
                </c:pt>
                <c:pt idx="184">
                  <c:v>-0.81554082877401202</c:v>
                </c:pt>
                <c:pt idx="185">
                  <c:v>-0.81554082877401202</c:v>
                </c:pt>
                <c:pt idx="186">
                  <c:v>-0.81486293924404174</c:v>
                </c:pt>
                <c:pt idx="187">
                  <c:v>-0.82007187413361216</c:v>
                </c:pt>
                <c:pt idx="188">
                  <c:v>-0.82166260279537262</c:v>
                </c:pt>
                <c:pt idx="189">
                  <c:v>-0.82462354334833121</c:v>
                </c:pt>
                <c:pt idx="190">
                  <c:v>-0.83080134585874066</c:v>
                </c:pt>
                <c:pt idx="191">
                  <c:v>-0.83149013018168993</c:v>
                </c:pt>
                <c:pt idx="192">
                  <c:v>-0.83309914098739068</c:v>
                </c:pt>
                <c:pt idx="193">
                  <c:v>-0.84002437642070527</c:v>
                </c:pt>
                <c:pt idx="194">
                  <c:v>-0.84071954502708102</c:v>
                </c:pt>
                <c:pt idx="195">
                  <c:v>-0.8493332637492742</c:v>
                </c:pt>
                <c:pt idx="196">
                  <c:v>-0.8493332637492742</c:v>
                </c:pt>
                <c:pt idx="197">
                  <c:v>-0.85331593271276662</c:v>
                </c:pt>
                <c:pt idx="198">
                  <c:v>-0.8563722416629117</c:v>
                </c:pt>
                <c:pt idx="199">
                  <c:v>-0.85872962134962361</c:v>
                </c:pt>
                <c:pt idx="200">
                  <c:v>-0.85943792028137223</c:v>
                </c:pt>
                <c:pt idx="201">
                  <c:v>-0.86583528838566193</c:v>
                </c:pt>
                <c:pt idx="202">
                  <c:v>-0.86821510864259199</c:v>
                </c:pt>
                <c:pt idx="203">
                  <c:v>-0.86821510864259199</c:v>
                </c:pt>
                <c:pt idx="204">
                  <c:v>-0.87538874055372939</c:v>
                </c:pt>
                <c:pt idx="205">
                  <c:v>-0.87538874055372939</c:v>
                </c:pt>
                <c:pt idx="206">
                  <c:v>-0.88188930515682273</c:v>
                </c:pt>
                <c:pt idx="207">
                  <c:v>-0.885034342223601</c:v>
                </c:pt>
                <c:pt idx="208">
                  <c:v>-0.88261420551477132</c:v>
                </c:pt>
                <c:pt idx="209">
                  <c:v>-0.88746035020627811</c:v>
                </c:pt>
                <c:pt idx="210">
                  <c:v>-0.88989225801962424</c:v>
                </c:pt>
                <c:pt idx="211">
                  <c:v>-0.89233009442931177</c:v>
                </c:pt>
                <c:pt idx="212">
                  <c:v>-0.89967946606895832</c:v>
                </c:pt>
                <c:pt idx="213">
                  <c:v>-0.89967946606895832</c:v>
                </c:pt>
                <c:pt idx="214">
                  <c:v>-0.90214130876973564</c:v>
                </c:pt>
                <c:pt idx="215">
                  <c:v>-0.90708325112324206</c:v>
                </c:pt>
                <c:pt idx="216">
                  <c:v>-0.90708325112324206</c:v>
                </c:pt>
                <c:pt idx="217">
                  <c:v>-0.91629073187415511</c:v>
                </c:pt>
                <c:pt idx="218">
                  <c:v>-0.91204973761690067</c:v>
                </c:pt>
                <c:pt idx="219">
                  <c:v>-0.91629073187415511</c:v>
                </c:pt>
                <c:pt idx="220">
                  <c:v>-0.92381899829494674</c:v>
                </c:pt>
                <c:pt idx="221">
                  <c:v>-0.92205732676849228</c:v>
                </c:pt>
                <c:pt idx="222">
                  <c:v>-0.92634106772765656</c:v>
                </c:pt>
                <c:pt idx="223">
                  <c:v>-0.93140436968420337</c:v>
                </c:pt>
                <c:pt idx="224">
                  <c:v>-0.93394566711287597</c:v>
                </c:pt>
                <c:pt idx="225">
                  <c:v>-0.93064323809855565</c:v>
                </c:pt>
                <c:pt idx="226">
                  <c:v>-0.93828074976577036</c:v>
                </c:pt>
                <c:pt idx="227">
                  <c:v>-0.93904771899677142</c:v>
                </c:pt>
                <c:pt idx="228">
                  <c:v>-0.94160853985844506</c:v>
                </c:pt>
                <c:pt idx="229">
                  <c:v>-0.94160853985844506</c:v>
                </c:pt>
                <c:pt idx="230">
                  <c:v>-0.94417593536369082</c:v>
                </c:pt>
                <c:pt idx="231">
                  <c:v>-0.94674993935886376</c:v>
                </c:pt>
                <c:pt idx="232">
                  <c:v>-0.95191790951730626</c:v>
                </c:pt>
                <c:pt idx="233">
                  <c:v>-0.95451194469435297</c:v>
                </c:pt>
                <c:pt idx="234">
                  <c:v>-0.96154963827976969</c:v>
                </c:pt>
                <c:pt idx="235">
                  <c:v>-0.96416881211861882</c:v>
                </c:pt>
                <c:pt idx="236">
                  <c:v>-0.96495590385543595</c:v>
                </c:pt>
                <c:pt idx="237">
                  <c:v>-0.97101094407438782</c:v>
                </c:pt>
                <c:pt idx="238">
                  <c:v>-0.97101094407438782</c:v>
                </c:pt>
                <c:pt idx="239">
                  <c:v>-0.97021907389971052</c:v>
                </c:pt>
                <c:pt idx="240">
                  <c:v>-0.97630616428414152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D8-448F-BA99-93D58ECFC67C}"/>
            </c:ext>
          </c:extLst>
        </c:ser>
        <c:ser>
          <c:idx val="3"/>
          <c:order val="3"/>
          <c:tx>
            <c:v>Sample 1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'データ処理シート(対数値)'!$D$8:$D$248</c:f>
              <c:numCache>
                <c:formatCode>0.000_ </c:formatCode>
                <c:ptCount val="241"/>
                <c:pt idx="0">
                  <c:v>-0.26474710116928496</c:v>
                </c:pt>
                <c:pt idx="1">
                  <c:v>-0.26396554583446485</c:v>
                </c:pt>
                <c:pt idx="2">
                  <c:v>-0.26422599641543965</c:v>
                </c:pt>
                <c:pt idx="3">
                  <c:v>-0.26552926781064756</c:v>
                </c:pt>
                <c:pt idx="4">
                  <c:v>-0.26840245771982457</c:v>
                </c:pt>
                <c:pt idx="5">
                  <c:v>-0.27312192112045119</c:v>
                </c:pt>
                <c:pt idx="6">
                  <c:v>-0.27364768348797769</c:v>
                </c:pt>
                <c:pt idx="7">
                  <c:v>-0.27865626124446852</c:v>
                </c:pt>
                <c:pt idx="8">
                  <c:v>-0.2815674714519269</c:v>
                </c:pt>
                <c:pt idx="9">
                  <c:v>-0.2828935557199837</c:v>
                </c:pt>
                <c:pt idx="10">
                  <c:v>-0.28688239228121654</c:v>
                </c:pt>
                <c:pt idx="11">
                  <c:v>-0.2895504835118084</c:v>
                </c:pt>
                <c:pt idx="12">
                  <c:v>-0.29115476193075346</c:v>
                </c:pt>
                <c:pt idx="13">
                  <c:v>-0.29517675421404144</c:v>
                </c:pt>
                <c:pt idx="14">
                  <c:v>-0.29652102111898521</c:v>
                </c:pt>
                <c:pt idx="15">
                  <c:v>-0.29652102111898521</c:v>
                </c:pt>
                <c:pt idx="16">
                  <c:v>-0.29948478457093225</c:v>
                </c:pt>
                <c:pt idx="17">
                  <c:v>-0.3008348590300815</c:v>
                </c:pt>
                <c:pt idx="18">
                  <c:v>-0.30218675865466255</c:v>
                </c:pt>
                <c:pt idx="19">
                  <c:v>-0.30516738679280048</c:v>
                </c:pt>
                <c:pt idx="20">
                  <c:v>-0.30652516025326082</c:v>
                </c:pt>
                <c:pt idx="21">
                  <c:v>-0.31088246562221655</c:v>
                </c:pt>
                <c:pt idx="22">
                  <c:v>-0.3119747650208255</c:v>
                </c:pt>
                <c:pt idx="23">
                  <c:v>-0.31224802639703059</c:v>
                </c:pt>
                <c:pt idx="24">
                  <c:v>-0.31635593303638848</c:v>
                </c:pt>
                <c:pt idx="25">
                  <c:v>-0.31800383233816981</c:v>
                </c:pt>
                <c:pt idx="26">
                  <c:v>-0.31800383233816981</c:v>
                </c:pt>
                <c:pt idx="27">
                  <c:v>-0.32213550052116019</c:v>
                </c:pt>
                <c:pt idx="28">
                  <c:v>-0.32379295946413944</c:v>
                </c:pt>
                <c:pt idx="29">
                  <c:v>-0.32517627687936146</c:v>
                </c:pt>
                <c:pt idx="30">
                  <c:v>-0.32933774772061342</c:v>
                </c:pt>
                <c:pt idx="31">
                  <c:v>-0.32933774772061342</c:v>
                </c:pt>
                <c:pt idx="32">
                  <c:v>-0.33519305512283259</c:v>
                </c:pt>
                <c:pt idx="33">
                  <c:v>-0.33659224382178904</c:v>
                </c:pt>
                <c:pt idx="34">
                  <c:v>-0.33659224382178904</c:v>
                </c:pt>
                <c:pt idx="35">
                  <c:v>-0.34220865847314963</c:v>
                </c:pt>
                <c:pt idx="36">
                  <c:v>-0.34361770478208414</c:v>
                </c:pt>
                <c:pt idx="37">
                  <c:v>-0.34531118528841737</c:v>
                </c:pt>
                <c:pt idx="38">
                  <c:v>-0.3498412043601673</c:v>
                </c:pt>
                <c:pt idx="39">
                  <c:v>-0.35097692282409471</c:v>
                </c:pt>
                <c:pt idx="40">
                  <c:v>-0.3523983871714722</c:v>
                </c:pt>
                <c:pt idx="41">
                  <c:v>-0.35810453674832687</c:v>
                </c:pt>
                <c:pt idx="42">
                  <c:v>-0.35839070072223561</c:v>
                </c:pt>
                <c:pt idx="43">
                  <c:v>-0.3641312446151872</c:v>
                </c:pt>
                <c:pt idx="44">
                  <c:v>-0.36557154444648776</c:v>
                </c:pt>
                <c:pt idx="45">
                  <c:v>-0.3667252797922339</c:v>
                </c:pt>
                <c:pt idx="46">
                  <c:v>-0.37251400796847856</c:v>
                </c:pt>
                <c:pt idx="47">
                  <c:v>-0.37425718098397126</c:v>
                </c:pt>
                <c:pt idx="48">
                  <c:v>-0.37687765125625189</c:v>
                </c:pt>
                <c:pt idx="49">
                  <c:v>-0.38155328806185157</c:v>
                </c:pt>
                <c:pt idx="50">
                  <c:v>-0.38419297283262477</c:v>
                </c:pt>
                <c:pt idx="51">
                  <c:v>-0.38566248081198479</c:v>
                </c:pt>
                <c:pt idx="52">
                  <c:v>-0.39037947069012358</c:v>
                </c:pt>
                <c:pt idx="53">
                  <c:v>-0.39333892831032391</c:v>
                </c:pt>
                <c:pt idx="54">
                  <c:v>-0.39898614201045535</c:v>
                </c:pt>
                <c:pt idx="55">
                  <c:v>-0.40496523306651344</c:v>
                </c:pt>
                <c:pt idx="56">
                  <c:v>-0.40676595384121239</c:v>
                </c:pt>
                <c:pt idx="57">
                  <c:v>-0.41248972304512882</c:v>
                </c:pt>
                <c:pt idx="58">
                  <c:v>-0.41400143913045073</c:v>
                </c:pt>
                <c:pt idx="59">
                  <c:v>-0.41521245956304426</c:v>
                </c:pt>
                <c:pt idx="60">
                  <c:v>-0.42159449003804794</c:v>
                </c:pt>
                <c:pt idx="61">
                  <c:v>-0.4246479275249383</c:v>
                </c:pt>
                <c:pt idx="62">
                  <c:v>-0.42771071705548408</c:v>
                </c:pt>
                <c:pt idx="63">
                  <c:v>-0.43232256227804705</c:v>
                </c:pt>
                <c:pt idx="64">
                  <c:v>-0.43509991323785513</c:v>
                </c:pt>
                <c:pt idx="65">
                  <c:v>-0.44005655287778339</c:v>
                </c:pt>
                <c:pt idx="66">
                  <c:v>-0.44316697529217586</c:v>
                </c:pt>
                <c:pt idx="67">
                  <c:v>-0.44628710262841947</c:v>
                </c:pt>
                <c:pt idx="68">
                  <c:v>-0.45067170094624359</c:v>
                </c:pt>
                <c:pt idx="69">
                  <c:v>-0.45224229966709317</c:v>
                </c:pt>
                <c:pt idx="70">
                  <c:v>-0.45696895097528001</c:v>
                </c:pt>
                <c:pt idx="71">
                  <c:v>-0.46171804965896268</c:v>
                </c:pt>
                <c:pt idx="72">
                  <c:v>-0.46489669187759075</c:v>
                </c:pt>
                <c:pt idx="73">
                  <c:v>-0.46968368043481556</c:v>
                </c:pt>
                <c:pt idx="74">
                  <c:v>-0.4744936945186003</c:v>
                </c:pt>
                <c:pt idx="75">
                  <c:v>-0.4780358009429998</c:v>
                </c:pt>
                <c:pt idx="76">
                  <c:v>-0.48094324928412097</c:v>
                </c:pt>
                <c:pt idx="77">
                  <c:v>-0.48710909714867456</c:v>
                </c:pt>
                <c:pt idx="78">
                  <c:v>-0.49069625247082477</c:v>
                </c:pt>
                <c:pt idx="79">
                  <c:v>-0.49856772637048874</c:v>
                </c:pt>
                <c:pt idx="80">
                  <c:v>-0.50021544465397505</c:v>
                </c:pt>
                <c:pt idx="81">
                  <c:v>-0.50484355208844323</c:v>
                </c:pt>
                <c:pt idx="82">
                  <c:v>-0.51015917922283005</c:v>
                </c:pt>
                <c:pt idx="83">
                  <c:v>-0.51349585232186945</c:v>
                </c:pt>
                <c:pt idx="84">
                  <c:v>-0.51516837320012776</c:v>
                </c:pt>
                <c:pt idx="85">
                  <c:v>-0.5218865711254157</c:v>
                </c:pt>
                <c:pt idx="86">
                  <c:v>-0.52526267156376039</c:v>
                </c:pt>
                <c:pt idx="87">
                  <c:v>-0.52831093810701013</c:v>
                </c:pt>
                <c:pt idx="88">
                  <c:v>-0.53511831633503526</c:v>
                </c:pt>
                <c:pt idx="89">
                  <c:v>-0.53853946233350647</c:v>
                </c:pt>
                <c:pt idx="90">
                  <c:v>-0.54576219364688716</c:v>
                </c:pt>
                <c:pt idx="91">
                  <c:v>-0.54714388644010237</c:v>
                </c:pt>
                <c:pt idx="92">
                  <c:v>-0.55060649377783522</c:v>
                </c:pt>
                <c:pt idx="93">
                  <c:v>-0.55791723129984117</c:v>
                </c:pt>
                <c:pt idx="94">
                  <c:v>-0.56106684020273745</c:v>
                </c:pt>
                <c:pt idx="95">
                  <c:v>-0.56457807976523766</c:v>
                </c:pt>
                <c:pt idx="96">
                  <c:v>-0.57163776316274817</c:v>
                </c:pt>
                <c:pt idx="97">
                  <c:v>-0.57341049895761187</c:v>
                </c:pt>
                <c:pt idx="98">
                  <c:v>-0.57696542627053571</c:v>
                </c:pt>
                <c:pt idx="99">
                  <c:v>-0.58411341953582296</c:v>
                </c:pt>
                <c:pt idx="100">
                  <c:v>-0.58770666810194838</c:v>
                </c:pt>
                <c:pt idx="101">
                  <c:v>-0.5895081458004594</c:v>
                </c:pt>
                <c:pt idx="102">
                  <c:v>-0.59674668627363014</c:v>
                </c:pt>
                <c:pt idx="103">
                  <c:v>-0.60038570047863427</c:v>
                </c:pt>
                <c:pt idx="104">
                  <c:v>-0.60586917245288474</c:v>
                </c:pt>
                <c:pt idx="105">
                  <c:v>-0.60807100820482607</c:v>
                </c:pt>
                <c:pt idx="106">
                  <c:v>-0.61322755738407164</c:v>
                </c:pt>
                <c:pt idx="107">
                  <c:v>-0.62064048977319708</c:v>
                </c:pt>
                <c:pt idx="108">
                  <c:v>-0.62250234099061319</c:v>
                </c:pt>
                <c:pt idx="109">
                  <c:v>-0.62810878438072293</c:v>
                </c:pt>
                <c:pt idx="110">
                  <c:v>-0.63374683727849768</c:v>
                </c:pt>
                <c:pt idx="111">
                  <c:v>-0.63714499044466044</c:v>
                </c:pt>
                <c:pt idx="112">
                  <c:v>-0.64321481181173612</c:v>
                </c:pt>
                <c:pt idx="113">
                  <c:v>-0.64664534690852549</c:v>
                </c:pt>
                <c:pt idx="114">
                  <c:v>-0.65047090627950888</c:v>
                </c:pt>
                <c:pt idx="115">
                  <c:v>-0.65623682653984816</c:v>
                </c:pt>
                <c:pt idx="116">
                  <c:v>-0.65623682653984816</c:v>
                </c:pt>
                <c:pt idx="117">
                  <c:v>-0.65662240587757292</c:v>
                </c:pt>
                <c:pt idx="118">
                  <c:v>-0.66786937337567676</c:v>
                </c:pt>
                <c:pt idx="119">
                  <c:v>-0.67216877417475351</c:v>
                </c:pt>
                <c:pt idx="120">
                  <c:v>-0.67766760971155893</c:v>
                </c:pt>
                <c:pt idx="121">
                  <c:v>-0.68319684970677719</c:v>
                </c:pt>
                <c:pt idx="122">
                  <c:v>-0.68557591506362714</c:v>
                </c:pt>
                <c:pt idx="123">
                  <c:v>-0.69154845919624819</c:v>
                </c:pt>
                <c:pt idx="124">
                  <c:v>-0.69715520195748415</c:v>
                </c:pt>
                <c:pt idx="125">
                  <c:v>-0.70077620772443638</c:v>
                </c:pt>
                <c:pt idx="126">
                  <c:v>-0.70724610493944695</c:v>
                </c:pt>
                <c:pt idx="127">
                  <c:v>-0.70927656248982895</c:v>
                </c:pt>
                <c:pt idx="128">
                  <c:v>-0.71539278950726504</c:v>
                </c:pt>
                <c:pt idx="129">
                  <c:v>-0.71539278950726504</c:v>
                </c:pt>
                <c:pt idx="130">
                  <c:v>-0.72567037226550535</c:v>
                </c:pt>
                <c:pt idx="131">
                  <c:v>-0.72608368080621011</c:v>
                </c:pt>
                <c:pt idx="132">
                  <c:v>-0.73438592857654283</c:v>
                </c:pt>
                <c:pt idx="133">
                  <c:v>-0.73772622395791265</c:v>
                </c:pt>
                <c:pt idx="134">
                  <c:v>-0.74191734492937467</c:v>
                </c:pt>
                <c:pt idx="135">
                  <c:v>-0.74781458190225347</c:v>
                </c:pt>
                <c:pt idx="136">
                  <c:v>-0.7524726466447601</c:v>
                </c:pt>
                <c:pt idx="137">
                  <c:v>-0.75885972392532663</c:v>
                </c:pt>
                <c:pt idx="138">
                  <c:v>-0.76314055238048029</c:v>
                </c:pt>
                <c:pt idx="139">
                  <c:v>-0.76314055238048029</c:v>
                </c:pt>
                <c:pt idx="140">
                  <c:v>-0.77219038790039829</c:v>
                </c:pt>
                <c:pt idx="141">
                  <c:v>-0.77392349058723309</c:v>
                </c:pt>
                <c:pt idx="142">
                  <c:v>-0.7804495089627419</c:v>
                </c:pt>
                <c:pt idx="143">
                  <c:v>-0.78482396913184937</c:v>
                </c:pt>
                <c:pt idx="144">
                  <c:v>-0.78877741157519554</c:v>
                </c:pt>
                <c:pt idx="145">
                  <c:v>-0.78921764931067895</c:v>
                </c:pt>
                <c:pt idx="146">
                  <c:v>-0.79806335050950516</c:v>
                </c:pt>
                <c:pt idx="147">
                  <c:v>-0.800287056117849</c:v>
                </c:pt>
                <c:pt idx="148">
                  <c:v>-0.80878252415886986</c:v>
                </c:pt>
                <c:pt idx="149">
                  <c:v>-0.81148036752181008</c:v>
                </c:pt>
                <c:pt idx="150">
                  <c:v>-0.81554082877401213</c:v>
                </c:pt>
                <c:pt idx="151">
                  <c:v>-0.82189005645267077</c:v>
                </c:pt>
                <c:pt idx="152">
                  <c:v>-0.82007187413361227</c:v>
                </c:pt>
                <c:pt idx="153">
                  <c:v>-0.82690717073946973</c:v>
                </c:pt>
                <c:pt idx="154">
                  <c:v>-0.8287378348662936</c:v>
                </c:pt>
                <c:pt idx="155">
                  <c:v>-0.83840419321708393</c:v>
                </c:pt>
                <c:pt idx="156">
                  <c:v>-0.83840419321708393</c:v>
                </c:pt>
                <c:pt idx="157">
                  <c:v>-0.8495670998312469</c:v>
                </c:pt>
                <c:pt idx="158">
                  <c:v>-0.8495670998312469</c:v>
                </c:pt>
                <c:pt idx="159">
                  <c:v>-0.85896566525488571</c:v>
                </c:pt>
                <c:pt idx="160">
                  <c:v>-0.86132917380018081</c:v>
                </c:pt>
                <c:pt idx="161">
                  <c:v>-0.86654863997934117</c:v>
                </c:pt>
                <c:pt idx="162">
                  <c:v>-0.87083946897023778</c:v>
                </c:pt>
                <c:pt idx="163">
                  <c:v>-0.87371028433903652</c:v>
                </c:pt>
                <c:pt idx="164">
                  <c:v>-0.87371028433903652</c:v>
                </c:pt>
                <c:pt idx="165">
                  <c:v>-0.88527667834498547</c:v>
                </c:pt>
                <c:pt idx="166">
                  <c:v>-0.88576152683933207</c:v>
                </c:pt>
                <c:pt idx="167">
                  <c:v>-0.89013577439730363</c:v>
                </c:pt>
                <c:pt idx="168">
                  <c:v>-0.89501859659861516</c:v>
                </c:pt>
                <c:pt idx="169">
                  <c:v>-0.89992537778789061</c:v>
                </c:pt>
                <c:pt idx="170">
                  <c:v>-0.90485635424849176</c:v>
                </c:pt>
                <c:pt idx="171">
                  <c:v>-0.9103086601966075</c:v>
                </c:pt>
                <c:pt idx="172">
                  <c:v>-0.91229871060461742</c:v>
                </c:pt>
                <c:pt idx="173">
                  <c:v>-0.91979687120344256</c:v>
                </c:pt>
                <c:pt idx="174">
                  <c:v>-0.91979687120344256</c:v>
                </c:pt>
                <c:pt idx="175">
                  <c:v>-0.92482706289644134</c:v>
                </c:pt>
                <c:pt idx="176">
                  <c:v>-0.92988268539362195</c:v>
                </c:pt>
                <c:pt idx="177">
                  <c:v>-0.93496399713977618</c:v>
                </c:pt>
                <c:pt idx="178">
                  <c:v>-0.93242011380403855</c:v>
                </c:pt>
                <c:pt idx="179">
                  <c:v>-0.94263470721375686</c:v>
                </c:pt>
                <c:pt idx="180">
                  <c:v>-0.94520474203879723</c:v>
                </c:pt>
                <c:pt idx="181">
                  <c:v>-0.95036471220790641</c:v>
                </c:pt>
                <c:pt idx="182">
                  <c:v>-0.95555144582745755</c:v>
                </c:pt>
                <c:pt idx="183">
                  <c:v>-0.95347352300187094</c:v>
                </c:pt>
                <c:pt idx="184">
                  <c:v>-0.9660063241200878</c:v>
                </c:pt>
                <c:pt idx="185">
                  <c:v>-0.96338233940800544</c:v>
                </c:pt>
                <c:pt idx="186">
                  <c:v>-0.97074691767021382</c:v>
                </c:pt>
                <c:pt idx="187">
                  <c:v>-0.97391984471079129</c:v>
                </c:pt>
                <c:pt idx="188">
                  <c:v>-0.98136272861786988</c:v>
                </c:pt>
                <c:pt idx="189">
                  <c:v>-0.98189648897214876</c:v>
                </c:pt>
                <c:pt idx="190">
                  <c:v>-0.98671319617070086</c:v>
                </c:pt>
                <c:pt idx="191">
                  <c:v>-0.98724982081464885</c:v>
                </c:pt>
                <c:pt idx="192">
                  <c:v>-0.99479296002911255</c:v>
                </c:pt>
                <c:pt idx="193">
                  <c:v>-0.99750078729969827</c:v>
                </c:pt>
                <c:pt idx="194">
                  <c:v>-1.0034839435765324</c:v>
                </c:pt>
                <c:pt idx="195">
                  <c:v>-1.0002159668119164</c:v>
                </c:pt>
                <c:pt idx="196">
                  <c:v>-1.0111510128981152</c:v>
                </c:pt>
                <c:pt idx="197">
                  <c:v>-1.0051219455807707</c:v>
                </c:pt>
                <c:pt idx="198">
                  <c:v>-1.0166637060209422</c:v>
                </c:pt>
                <c:pt idx="199">
                  <c:v>-1.0222069574657042</c:v>
                </c:pt>
                <c:pt idx="200">
                  <c:v>-1.028340235682778</c:v>
                </c:pt>
                <c:pt idx="201">
                  <c:v>-1.0277811079075183</c:v>
                </c:pt>
                <c:pt idx="202">
                  <c:v>-1.039023497256452</c:v>
                </c:pt>
                <c:pt idx="203">
                  <c:v>-1.0333865037504022</c:v>
                </c:pt>
                <c:pt idx="204">
                  <c:v>-1.0475390184841091</c:v>
                </c:pt>
                <c:pt idx="205">
                  <c:v>-1.0418539548495007</c:v>
                </c:pt>
                <c:pt idx="206">
                  <c:v>-1.0555527992076628</c:v>
                </c:pt>
                <c:pt idx="207">
                  <c:v>-1.0475390184841091</c:v>
                </c:pt>
                <c:pt idx="208">
                  <c:v>-1.0590070340757503</c:v>
                </c:pt>
                <c:pt idx="209">
                  <c:v>-1.0561276770619543</c:v>
                </c:pt>
                <c:pt idx="210">
                  <c:v>-1.0676951860333881</c:v>
                </c:pt>
                <c:pt idx="211">
                  <c:v>-1.0618947057329469</c:v>
                </c:pt>
                <c:pt idx="212">
                  <c:v>-1.0764594840269763</c:v>
                </c:pt>
                <c:pt idx="213">
                  <c:v>-1.0706080922585124</c:v>
                </c:pt>
                <c:pt idx="214">
                  <c:v>-1.0764594840269763</c:v>
                </c:pt>
                <c:pt idx="215">
                  <c:v>-1.0882659966139654</c:v>
                </c:pt>
                <c:pt idx="216">
                  <c:v>-1.0853012746084374</c:v>
                </c:pt>
                <c:pt idx="217">
                  <c:v>-1.0936247471570708</c:v>
                </c:pt>
                <c:pt idx="218">
                  <c:v>-1.0793980697443055</c:v>
                </c:pt>
                <c:pt idx="219">
                  <c:v>-1.0936247471570708</c:v>
                </c:pt>
                <c:pt idx="220">
                  <c:v>-1.1026203100656486</c:v>
                </c:pt>
                <c:pt idx="221">
                  <c:v>-1.1002135700350835</c:v>
                </c:pt>
                <c:pt idx="222">
                  <c:v>-1.1086626245216114</c:v>
                </c:pt>
                <c:pt idx="223">
                  <c:v>-1.1147416705979933</c:v>
                </c:pt>
                <c:pt idx="224">
                  <c:v>-1.1056369036050742</c:v>
                </c:pt>
                <c:pt idx="225">
                  <c:v>-1.1233149013084816</c:v>
                </c:pt>
                <c:pt idx="226">
                  <c:v>-1.117183674253545</c:v>
                </c:pt>
                <c:pt idx="227">
                  <c:v>-1.1301029557594804</c:v>
                </c:pt>
                <c:pt idx="228">
                  <c:v>-1.1301029557594804</c:v>
                </c:pt>
                <c:pt idx="229">
                  <c:v>-1.136314155852121</c:v>
                </c:pt>
                <c:pt idx="230">
                  <c:v>-1.1270117631898076</c:v>
                </c:pt>
                <c:pt idx="231">
                  <c:v>-1.1457038962019601</c:v>
                </c:pt>
                <c:pt idx="232">
                  <c:v>-1.1332037334377285</c:v>
                </c:pt>
                <c:pt idx="233">
                  <c:v>-1.1488535051048563</c:v>
                </c:pt>
                <c:pt idx="234">
                  <c:v>-1.1450751630784504</c:v>
                </c:pt>
                <c:pt idx="235">
                  <c:v>-1.1577255531606161</c:v>
                </c:pt>
                <c:pt idx="236">
                  <c:v>-1.1425641761972922</c:v>
                </c:pt>
                <c:pt idx="237">
                  <c:v>-1.1621912703109809</c:v>
                </c:pt>
                <c:pt idx="238">
                  <c:v>-1.1558177624388888</c:v>
                </c:pt>
                <c:pt idx="239">
                  <c:v>-1.1711829815029449</c:v>
                </c:pt>
                <c:pt idx="240">
                  <c:v>-1.1589994386832048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D8-448F-BA99-93D58ECFC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66696"/>
        <c:axId val="651461992"/>
      </c:scatterChart>
      <c:valAx>
        <c:axId val="651466696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1461992"/>
        <c:crosses val="autoZero"/>
        <c:crossBetween val="midCat"/>
      </c:valAx>
      <c:valAx>
        <c:axId val="651461992"/>
        <c:scaling>
          <c:orientation val="minMax"/>
        </c:scaling>
        <c:delete val="0"/>
        <c:axPos val="l"/>
        <c:numFmt formatCode="0.000_ " sourceLinked="1"/>
        <c:majorTickMark val="out"/>
        <c:minorTickMark val="none"/>
        <c:tickLblPos val="nextTo"/>
        <c:crossAx val="651466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45809364504"/>
          <c:y val="0.61111411578603181"/>
          <c:w val="0.28562441352861978"/>
          <c:h val="0.32608641091580726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5"/>
          <c:y val="9.0276254600625508E-2"/>
          <c:w val="0.7772963692038497"/>
          <c:h val="0.86971465410077475"/>
        </c:manualLayout>
      </c:layout>
      <c:scatterChart>
        <c:scatterStyle val="smoothMarker"/>
        <c:varyColors val="0"/>
        <c:ser>
          <c:idx val="0"/>
          <c:order val="0"/>
          <c:tx>
            <c:v>Sample 2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'データ処理シート(対数値)'!$H$8:$H$248</c:f>
              <c:numCache>
                <c:formatCode>0.000_ </c:formatCode>
                <c:ptCount val="241"/>
                <c:pt idx="0">
                  <c:v>-0.17197526473981037</c:v>
                </c:pt>
                <c:pt idx="1">
                  <c:v>-0.17197526473981023</c:v>
                </c:pt>
                <c:pt idx="2">
                  <c:v>-0.17078832098028149</c:v>
                </c:pt>
                <c:pt idx="3">
                  <c:v>-0.17316361900918903</c:v>
                </c:pt>
                <c:pt idx="4">
                  <c:v>-0.18512548412668878</c:v>
                </c:pt>
                <c:pt idx="5">
                  <c:v>-0.1839228381609285</c:v>
                </c:pt>
                <c:pt idx="6">
                  <c:v>-0.18632957819149348</c:v>
                </c:pt>
                <c:pt idx="7">
                  <c:v>-0.17793120849266164</c:v>
                </c:pt>
                <c:pt idx="8">
                  <c:v>-0.18753512384684198</c:v>
                </c:pt>
                <c:pt idx="9">
                  <c:v>-0.1899505839584458</c:v>
                </c:pt>
                <c:pt idx="10">
                  <c:v>-0.19237189264745613</c:v>
                </c:pt>
                <c:pt idx="11">
                  <c:v>-0.1972321695297089</c:v>
                </c:pt>
                <c:pt idx="12">
                  <c:v>-0.1996711951290677</c:v>
                </c:pt>
                <c:pt idx="13">
                  <c:v>-0.20456716574127426</c:v>
                </c:pt>
                <c:pt idx="14">
                  <c:v>-0.20702416943432653</c:v>
                </c:pt>
                <c:pt idx="15">
                  <c:v>-0.21195636192364531</c:v>
                </c:pt>
                <c:pt idx="16">
                  <c:v>-0.21195636192364531</c:v>
                </c:pt>
                <c:pt idx="17">
                  <c:v>-0.21195636192364531</c:v>
                </c:pt>
                <c:pt idx="18">
                  <c:v>-0.21319322046104175</c:v>
                </c:pt>
                <c:pt idx="19">
                  <c:v>-0.20456716574127426</c:v>
                </c:pt>
                <c:pt idx="20">
                  <c:v>-0.20211618412213408</c:v>
                </c:pt>
                <c:pt idx="21">
                  <c:v>-0.20089294237939007</c:v>
                </c:pt>
                <c:pt idx="22">
                  <c:v>-0.20702416943432653</c:v>
                </c:pt>
                <c:pt idx="23">
                  <c:v>-0.20825493882045903</c:v>
                </c:pt>
                <c:pt idx="24">
                  <c:v>-0.20825493882045903</c:v>
                </c:pt>
                <c:pt idx="25">
                  <c:v>-0.20948722486672419</c:v>
                </c:pt>
                <c:pt idx="26">
                  <c:v>-0.20948722486672419</c:v>
                </c:pt>
                <c:pt idx="27">
                  <c:v>-0.21072103131565253</c:v>
                </c:pt>
                <c:pt idx="28">
                  <c:v>-0.21195636192364545</c:v>
                </c:pt>
                <c:pt idx="29">
                  <c:v>-0.21195636192364545</c:v>
                </c:pt>
                <c:pt idx="30">
                  <c:v>-0.21443161071218833</c:v>
                </c:pt>
                <c:pt idx="31">
                  <c:v>-0.21443161071218833</c:v>
                </c:pt>
                <c:pt idx="32">
                  <c:v>-0.21567153647550882</c:v>
                </c:pt>
                <c:pt idx="33">
                  <c:v>-0.21815600980317076</c:v>
                </c:pt>
                <c:pt idx="34">
                  <c:v>-0.21940056503537547</c:v>
                </c:pt>
                <c:pt idx="35">
                  <c:v>-0.21940056503537533</c:v>
                </c:pt>
                <c:pt idx="36">
                  <c:v>-0.22189433191377778</c:v>
                </c:pt>
                <c:pt idx="37">
                  <c:v>-0.2269006001919221</c:v>
                </c:pt>
                <c:pt idx="38">
                  <c:v>-0.22314355131420985</c:v>
                </c:pt>
                <c:pt idx="39">
                  <c:v>-0.22564668153232836</c:v>
                </c:pt>
                <c:pt idx="40">
                  <c:v>-0.22564668153232836</c:v>
                </c:pt>
                <c:pt idx="41">
                  <c:v>-0.22815609313775412</c:v>
                </c:pt>
                <c:pt idx="42">
                  <c:v>-0.23572233352106983</c:v>
                </c:pt>
                <c:pt idx="43">
                  <c:v>-0.22941316432780509</c:v>
                </c:pt>
                <c:pt idx="44">
                  <c:v>-0.23193205734728903</c:v>
                </c:pt>
                <c:pt idx="45">
                  <c:v>-0.23319388716771128</c:v>
                </c:pt>
                <c:pt idx="46">
                  <c:v>-0.23445731121448313</c:v>
                </c:pt>
                <c:pt idx="47">
                  <c:v>-0.23572233352106997</c:v>
                </c:pt>
                <c:pt idx="48">
                  <c:v>-0.23825718912425803</c:v>
                </c:pt>
                <c:pt idx="49">
                  <c:v>-0.24590053843682594</c:v>
                </c:pt>
                <c:pt idx="50">
                  <c:v>-0.24462258299133391</c:v>
                </c:pt>
                <c:pt idx="51">
                  <c:v>-0.24462258299133391</c:v>
                </c:pt>
                <c:pt idx="52">
                  <c:v>-0.24462258299133391</c:v>
                </c:pt>
                <c:pt idx="53">
                  <c:v>-0.25102875480374554</c:v>
                </c:pt>
                <c:pt idx="54">
                  <c:v>-0.25231492861448956</c:v>
                </c:pt>
                <c:pt idx="55">
                  <c:v>-0.24718012914245105</c:v>
                </c:pt>
                <c:pt idx="56">
                  <c:v>-0.24846135929849975</c:v>
                </c:pt>
                <c:pt idx="57">
                  <c:v>-0.25360275879891825</c:v>
                </c:pt>
                <c:pt idx="58">
                  <c:v>-0.25102875480374554</c:v>
                </c:pt>
                <c:pt idx="59">
                  <c:v>-0.25489224962879015</c:v>
                </c:pt>
                <c:pt idx="60">
                  <c:v>-0.25231492861448973</c:v>
                </c:pt>
                <c:pt idx="61">
                  <c:v>-0.25489224962879015</c:v>
                </c:pt>
                <c:pt idx="62">
                  <c:v>-0.25618340539240991</c:v>
                </c:pt>
                <c:pt idx="63">
                  <c:v>-0.25618340539240991</c:v>
                </c:pt>
                <c:pt idx="64">
                  <c:v>-0.25877072895736086</c:v>
                </c:pt>
                <c:pt idx="65">
                  <c:v>-0.25877072895736086</c:v>
                </c:pt>
                <c:pt idx="66">
                  <c:v>-0.26396554583446485</c:v>
                </c:pt>
                <c:pt idx="67">
                  <c:v>-0.26266430947649322</c:v>
                </c:pt>
                <c:pt idx="68">
                  <c:v>-0.27312192112045119</c:v>
                </c:pt>
                <c:pt idx="69">
                  <c:v>-0.26657310924154587</c:v>
                </c:pt>
                <c:pt idx="70">
                  <c:v>-0.26657310924154576</c:v>
                </c:pt>
                <c:pt idx="71">
                  <c:v>-0.26787944515560136</c:v>
                </c:pt>
                <c:pt idx="72">
                  <c:v>-0.27049724769768019</c:v>
                </c:pt>
                <c:pt idx="73">
                  <c:v>-0.27312192112045136</c:v>
                </c:pt>
                <c:pt idx="74">
                  <c:v>-0.27839202554468839</c:v>
                </c:pt>
                <c:pt idx="75">
                  <c:v>-0.28501895503229735</c:v>
                </c:pt>
                <c:pt idx="76">
                  <c:v>-0.27839202554468828</c:v>
                </c:pt>
                <c:pt idx="77">
                  <c:v>-0.2836900511822435</c:v>
                </c:pt>
                <c:pt idx="78">
                  <c:v>-0.27839202554468839</c:v>
                </c:pt>
                <c:pt idx="79">
                  <c:v>-0.28501895503229724</c:v>
                </c:pt>
                <c:pt idx="80">
                  <c:v>-0.28103752973311247</c:v>
                </c:pt>
                <c:pt idx="81">
                  <c:v>-0.28369005118224361</c:v>
                </c:pt>
                <c:pt idx="82">
                  <c:v>-0.29437106060257756</c:v>
                </c:pt>
                <c:pt idx="83">
                  <c:v>-0.28634962721800244</c:v>
                </c:pt>
                <c:pt idx="84">
                  <c:v>-0.28901629546491775</c:v>
                </c:pt>
                <c:pt idx="85">
                  <c:v>-0.28901629546491775</c:v>
                </c:pt>
                <c:pt idx="86">
                  <c:v>-0.29035230100765996</c:v>
                </c:pt>
                <c:pt idx="87">
                  <c:v>-0.29035230100765996</c:v>
                </c:pt>
                <c:pt idx="88">
                  <c:v>-0.29302967877837638</c:v>
                </c:pt>
                <c:pt idx="89">
                  <c:v>-0.29571424414904535</c:v>
                </c:pt>
                <c:pt idx="90">
                  <c:v>-0.29571424414904535</c:v>
                </c:pt>
                <c:pt idx="91">
                  <c:v>-0.29840603581475678</c:v>
                </c:pt>
                <c:pt idx="92">
                  <c:v>-0.3011050927839215</c:v>
                </c:pt>
                <c:pt idx="93">
                  <c:v>-0.3011050927839215</c:v>
                </c:pt>
                <c:pt idx="94">
                  <c:v>-0.3038114543816644</c:v>
                </c:pt>
                <c:pt idx="95">
                  <c:v>-0.30652516025326065</c:v>
                </c:pt>
                <c:pt idx="96">
                  <c:v>-0.3078847797693004</c:v>
                </c:pt>
                <c:pt idx="97">
                  <c:v>-0.30924625036762132</c:v>
                </c:pt>
                <c:pt idx="98">
                  <c:v>-0.31060957709548559</c:v>
                </c:pt>
                <c:pt idx="99">
                  <c:v>-0.3119747650208255</c:v>
                </c:pt>
                <c:pt idx="100">
                  <c:v>-0.31471074483970013</c:v>
                </c:pt>
                <c:pt idx="101">
                  <c:v>-0.3174542307854511</c:v>
                </c:pt>
                <c:pt idx="102">
                  <c:v>-0.31745423078545093</c:v>
                </c:pt>
                <c:pt idx="103">
                  <c:v>-0.31882880144861758</c:v>
                </c:pt>
                <c:pt idx="104">
                  <c:v>-0.32020526415734102</c:v>
                </c:pt>
                <c:pt idx="105">
                  <c:v>-0.32296388659642072</c:v>
                </c:pt>
                <c:pt idx="106">
                  <c:v>-0.32434605682337225</c:v>
                </c:pt>
                <c:pt idx="107">
                  <c:v>-0.32573014008931084</c:v>
                </c:pt>
                <c:pt idx="108">
                  <c:v>-0.32711614169718783</c:v>
                </c:pt>
                <c:pt idx="109">
                  <c:v>-0.327116141697188</c:v>
                </c:pt>
                <c:pt idx="110">
                  <c:v>-0.32989392126109041</c:v>
                </c:pt>
                <c:pt idx="111">
                  <c:v>-0.33128570993391276</c:v>
                </c:pt>
                <c:pt idx="112">
                  <c:v>-0.33267943838251673</c:v>
                </c:pt>
                <c:pt idx="113">
                  <c:v>-0.34249030894677601</c:v>
                </c:pt>
                <c:pt idx="114">
                  <c:v>-0.33687231664255257</c:v>
                </c:pt>
                <c:pt idx="115">
                  <c:v>-0.33827385856784098</c:v>
                </c:pt>
                <c:pt idx="116">
                  <c:v>-0.3396773675701612</c:v>
                </c:pt>
                <c:pt idx="117">
                  <c:v>-0.34249030894677585</c:v>
                </c:pt>
                <c:pt idx="118">
                  <c:v>-0.34249030894677585</c:v>
                </c:pt>
                <c:pt idx="119">
                  <c:v>-0.34814004148889488</c:v>
                </c:pt>
                <c:pt idx="120">
                  <c:v>-0.35097692282409471</c:v>
                </c:pt>
                <c:pt idx="121">
                  <c:v>-0.35097692282409454</c:v>
                </c:pt>
                <c:pt idx="122">
                  <c:v>-0.34814004148889505</c:v>
                </c:pt>
                <c:pt idx="123">
                  <c:v>-0.35667494393873228</c:v>
                </c:pt>
                <c:pt idx="124">
                  <c:v>-0.35239838717147204</c:v>
                </c:pt>
                <c:pt idx="125">
                  <c:v>-0.353821874956326</c:v>
                </c:pt>
                <c:pt idx="126">
                  <c:v>-0.35524739194754684</c:v>
                </c:pt>
                <c:pt idx="127">
                  <c:v>-0.35667494393873245</c:v>
                </c:pt>
                <c:pt idx="128">
                  <c:v>-0.35810453674832671</c:v>
                </c:pt>
                <c:pt idx="129">
                  <c:v>-0.35953617621976464</c:v>
                </c:pt>
                <c:pt idx="130">
                  <c:v>-0.36096986822161309</c:v>
                </c:pt>
                <c:pt idx="131">
                  <c:v>-0.36240561864771748</c:v>
                </c:pt>
                <c:pt idx="132">
                  <c:v>-0.36528331847533246</c:v>
                </c:pt>
                <c:pt idx="133">
                  <c:v>-0.36816932336446756</c:v>
                </c:pt>
                <c:pt idx="134">
                  <c:v>-0.36816932336446739</c:v>
                </c:pt>
                <c:pt idx="135">
                  <c:v>-0.3754209867597878</c:v>
                </c:pt>
                <c:pt idx="136">
                  <c:v>-0.37106368139083207</c:v>
                </c:pt>
                <c:pt idx="137">
                  <c:v>-0.36961545521446726</c:v>
                </c:pt>
                <c:pt idx="138">
                  <c:v>-0.37251400796847856</c:v>
                </c:pt>
                <c:pt idx="139">
                  <c:v>-0.37396644104879329</c:v>
                </c:pt>
                <c:pt idx="140">
                  <c:v>-0.3754209867597878</c:v>
                </c:pt>
                <c:pt idx="141">
                  <c:v>-0.37979736135958653</c:v>
                </c:pt>
                <c:pt idx="142">
                  <c:v>-0.38419297283262477</c:v>
                </c:pt>
                <c:pt idx="143">
                  <c:v>-0.37979736135958653</c:v>
                </c:pt>
                <c:pt idx="144">
                  <c:v>-0.39008400606986215</c:v>
                </c:pt>
                <c:pt idx="145">
                  <c:v>-0.39008400606986199</c:v>
                </c:pt>
                <c:pt idx="146">
                  <c:v>-0.39156220293917304</c:v>
                </c:pt>
                <c:pt idx="147">
                  <c:v>-0.40197121885390869</c:v>
                </c:pt>
                <c:pt idx="148">
                  <c:v>-0.39452516806983012</c:v>
                </c:pt>
                <c:pt idx="149">
                  <c:v>-0.39600994933740918</c:v>
                </c:pt>
                <c:pt idx="150">
                  <c:v>-0.39898614201045518</c:v>
                </c:pt>
                <c:pt idx="151">
                  <c:v>-0.40047756659712541</c:v>
                </c:pt>
                <c:pt idx="152">
                  <c:v>-0.40197121885390852</c:v>
                </c:pt>
                <c:pt idx="153">
                  <c:v>-0.40346710544549141</c:v>
                </c:pt>
                <c:pt idx="154">
                  <c:v>-0.40496523306651327</c:v>
                </c:pt>
                <c:pt idx="155">
                  <c:v>-0.40496523306651344</c:v>
                </c:pt>
                <c:pt idx="156">
                  <c:v>-0.4094731295057033</c:v>
                </c:pt>
                <c:pt idx="157">
                  <c:v>-0.40796823832628304</c:v>
                </c:pt>
                <c:pt idx="158">
                  <c:v>-0.41400143913045073</c:v>
                </c:pt>
                <c:pt idx="159">
                  <c:v>-0.41098028879627468</c:v>
                </c:pt>
                <c:pt idx="160">
                  <c:v>-0.41248972304512882</c:v>
                </c:pt>
                <c:pt idx="161">
                  <c:v>-0.42159449003804794</c:v>
                </c:pt>
                <c:pt idx="162">
                  <c:v>-0.41551544396166579</c:v>
                </c:pt>
                <c:pt idx="163">
                  <c:v>-0.41703174447962993</c:v>
                </c:pt>
                <c:pt idx="164">
                  <c:v>-0.42007126049752669</c:v>
                </c:pt>
                <c:pt idx="165">
                  <c:v>-0.42007126049752669</c:v>
                </c:pt>
                <c:pt idx="166">
                  <c:v>-0.42312004334688524</c:v>
                </c:pt>
                <c:pt idx="167">
                  <c:v>-0.42312004334688524</c:v>
                </c:pt>
                <c:pt idx="168">
                  <c:v>-0.43078291609245423</c:v>
                </c:pt>
                <c:pt idx="169">
                  <c:v>-0.42617814970570611</c:v>
                </c:pt>
                <c:pt idx="170">
                  <c:v>-0.42617814970570594</c:v>
                </c:pt>
                <c:pt idx="171">
                  <c:v>-0.42771071705548425</c:v>
                </c:pt>
                <c:pt idx="172">
                  <c:v>-0.42924563677356775</c:v>
                </c:pt>
                <c:pt idx="173">
                  <c:v>-0.42771071705548425</c:v>
                </c:pt>
                <c:pt idx="174">
                  <c:v>-0.42617814970570594</c:v>
                </c:pt>
                <c:pt idx="175">
                  <c:v>-0.43386458262986249</c:v>
                </c:pt>
                <c:pt idx="176">
                  <c:v>-0.43695577519953516</c:v>
                </c:pt>
                <c:pt idx="177">
                  <c:v>-0.44628710262841964</c:v>
                </c:pt>
                <c:pt idx="178">
                  <c:v>-0.43695577519953532</c:v>
                </c:pt>
                <c:pt idx="179">
                  <c:v>-0.44005655287778356</c:v>
                </c:pt>
                <c:pt idx="180">
                  <c:v>-0.44005655287778356</c:v>
                </c:pt>
                <c:pt idx="181">
                  <c:v>-0.44005655287778339</c:v>
                </c:pt>
                <c:pt idx="182">
                  <c:v>-0.44161055474451766</c:v>
                </c:pt>
                <c:pt idx="183">
                  <c:v>-0.44161055474451782</c:v>
                </c:pt>
                <c:pt idx="184">
                  <c:v>-0.44316697529217586</c:v>
                </c:pt>
                <c:pt idx="185">
                  <c:v>-0.44628710262841947</c:v>
                </c:pt>
                <c:pt idx="186">
                  <c:v>-0.44628710262841947</c:v>
                </c:pt>
                <c:pt idx="187">
                  <c:v>-0.4478508246046024</c:v>
                </c:pt>
                <c:pt idx="188">
                  <c:v>-0.44941699563734716</c:v>
                </c:pt>
                <c:pt idx="189">
                  <c:v>-0.45098562340997389</c:v>
                </c:pt>
                <c:pt idx="190">
                  <c:v>-0.45255671564201488</c:v>
                </c:pt>
                <c:pt idx="191">
                  <c:v>-0.45413028008944556</c:v>
                </c:pt>
                <c:pt idx="192">
                  <c:v>-0.45413028008944556</c:v>
                </c:pt>
                <c:pt idx="193">
                  <c:v>-0.45570632454491111</c:v>
                </c:pt>
                <c:pt idx="194">
                  <c:v>-0.46680873834921655</c:v>
                </c:pt>
                <c:pt idx="195">
                  <c:v>-0.45886588483527962</c:v>
                </c:pt>
                <c:pt idx="196">
                  <c:v>-0.46044941644092408</c:v>
                </c:pt>
                <c:pt idx="197">
                  <c:v>-0.46044941644092391</c:v>
                </c:pt>
                <c:pt idx="198">
                  <c:v>-0.46044941644092391</c:v>
                </c:pt>
                <c:pt idx="199">
                  <c:v>-0.46840490788203853</c:v>
                </c:pt>
                <c:pt idx="200">
                  <c:v>-0.46362402228169652</c:v>
                </c:pt>
                <c:pt idx="201">
                  <c:v>-0.46521511251393854</c:v>
                </c:pt>
                <c:pt idx="202">
                  <c:v>-0.46680873834921638</c:v>
                </c:pt>
                <c:pt idx="203">
                  <c:v>-0.4684049078820387</c:v>
                </c:pt>
                <c:pt idx="204">
                  <c:v>-0.47000362924573558</c:v>
                </c:pt>
                <c:pt idx="205">
                  <c:v>-0.47160491061270937</c:v>
                </c:pt>
                <c:pt idx="206">
                  <c:v>-0.47160491061270937</c:v>
                </c:pt>
                <c:pt idx="207">
                  <c:v>-0.47320876019468389</c:v>
                </c:pt>
                <c:pt idx="208">
                  <c:v>-0.4780358009429998</c:v>
                </c:pt>
                <c:pt idx="209">
                  <c:v>-0.47642419704865829</c:v>
                </c:pt>
                <c:pt idx="210">
                  <c:v>-0.4780358009429998</c:v>
                </c:pt>
                <c:pt idx="211">
                  <c:v>-0.49102299646981101</c:v>
                </c:pt>
                <c:pt idx="212">
                  <c:v>-0.49593701127224005</c:v>
                </c:pt>
                <c:pt idx="213">
                  <c:v>-0.47965000629754095</c:v>
                </c:pt>
                <c:pt idx="214">
                  <c:v>-0.48939034304592566</c:v>
                </c:pt>
                <c:pt idx="215">
                  <c:v>-0.48776035083499458</c:v>
                </c:pt>
                <c:pt idx="216">
                  <c:v>-0.48450831544861728</c:v>
                </c:pt>
                <c:pt idx="217">
                  <c:v>-0.48450831544861728</c:v>
                </c:pt>
                <c:pt idx="218">
                  <c:v>-0.48450831544861728</c:v>
                </c:pt>
                <c:pt idx="219">
                  <c:v>-0.48613301117561919</c:v>
                </c:pt>
                <c:pt idx="220">
                  <c:v>-0.48776035083499458</c:v>
                </c:pt>
                <c:pt idx="221">
                  <c:v>-0.48939034304592566</c:v>
                </c:pt>
                <c:pt idx="222">
                  <c:v>-0.49102299646981101</c:v>
                </c:pt>
                <c:pt idx="223">
                  <c:v>-0.49102299646981101</c:v>
                </c:pt>
                <c:pt idx="224">
                  <c:v>-0.49102299646981101</c:v>
                </c:pt>
                <c:pt idx="225">
                  <c:v>-0.49265831981054176</c:v>
                </c:pt>
                <c:pt idx="226">
                  <c:v>-0.49429632181478012</c:v>
                </c:pt>
                <c:pt idx="227">
                  <c:v>-0.49758039701597007</c:v>
                </c:pt>
                <c:pt idx="228">
                  <c:v>-0.49593701127224005</c:v>
                </c:pt>
                <c:pt idx="229">
                  <c:v>-0.50087529291282262</c:v>
                </c:pt>
                <c:pt idx="230">
                  <c:v>-0.51249368086668778</c:v>
                </c:pt>
                <c:pt idx="231">
                  <c:v>-0.4992264879226388</c:v>
                </c:pt>
                <c:pt idx="232">
                  <c:v>-0.50087529291282262</c:v>
                </c:pt>
                <c:pt idx="233">
                  <c:v>-0.50916034444692948</c:v>
                </c:pt>
                <c:pt idx="234">
                  <c:v>-0.50916034444692948</c:v>
                </c:pt>
                <c:pt idx="235">
                  <c:v>-0.50252682095129564</c:v>
                </c:pt>
                <c:pt idx="236">
                  <c:v>-0.50583808225495164</c:v>
                </c:pt>
                <c:pt idx="237">
                  <c:v>-0.50418108104732218</c:v>
                </c:pt>
                <c:pt idx="238">
                  <c:v>-0.50583808225495164</c:v>
                </c:pt>
                <c:pt idx="239">
                  <c:v>-0.50749783367331602</c:v>
                </c:pt>
                <c:pt idx="240">
                  <c:v>-0.50583808225495164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3B-4C5A-8790-E3B47556A39E}"/>
            </c:ext>
          </c:extLst>
        </c:ser>
        <c:ser>
          <c:idx val="1"/>
          <c:order val="1"/>
          <c:tx>
            <c:v>Sample 2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'データ処理シート(対数値)'!$I$8:$I$248</c:f>
              <c:numCache>
                <c:formatCode>0.000_ </c:formatCode>
                <c:ptCount val="241"/>
                <c:pt idx="0">
                  <c:v>-0.19747580456563185</c:v>
                </c:pt>
                <c:pt idx="1">
                  <c:v>-0.19698859383735864</c:v>
                </c:pt>
                <c:pt idx="2">
                  <c:v>-0.20383124028183683</c:v>
                </c:pt>
                <c:pt idx="3">
                  <c:v>-0.20432179707362208</c:v>
                </c:pt>
                <c:pt idx="4">
                  <c:v>-0.21467947290208025</c:v>
                </c:pt>
                <c:pt idx="5">
                  <c:v>-0.21269829345267111</c:v>
                </c:pt>
                <c:pt idx="6">
                  <c:v>-0.21467947290208025</c:v>
                </c:pt>
                <c:pt idx="7">
                  <c:v>-0.21393607056329675</c:v>
                </c:pt>
                <c:pt idx="8">
                  <c:v>-0.21517538166503289</c:v>
                </c:pt>
                <c:pt idx="9">
                  <c:v>-0.21840479696703624</c:v>
                </c:pt>
                <c:pt idx="10">
                  <c:v>-0.21591970622489007</c:v>
                </c:pt>
                <c:pt idx="11">
                  <c:v>-0.21964966205995404</c:v>
                </c:pt>
                <c:pt idx="12">
                  <c:v>-0.22089607877373038</c:v>
                </c:pt>
                <c:pt idx="13">
                  <c:v>-0.22039732564618453</c:v>
                </c:pt>
                <c:pt idx="14">
                  <c:v>-0.22089607877373038</c:v>
                </c:pt>
                <c:pt idx="15">
                  <c:v>-0.22289358255900238</c:v>
                </c:pt>
                <c:pt idx="16">
                  <c:v>-0.22414405164779314</c:v>
                </c:pt>
                <c:pt idx="17">
                  <c:v>-0.22414405164779314</c:v>
                </c:pt>
                <c:pt idx="18">
                  <c:v>-0.22414405164779314</c:v>
                </c:pt>
                <c:pt idx="19">
                  <c:v>-0.22539608636750352</c:v>
                </c:pt>
                <c:pt idx="20">
                  <c:v>-0.22539608636750352</c:v>
                </c:pt>
                <c:pt idx="21">
                  <c:v>-0.22539608636750352</c:v>
                </c:pt>
                <c:pt idx="22">
                  <c:v>-0.22865873200231995</c:v>
                </c:pt>
                <c:pt idx="23">
                  <c:v>-0.22991643560163838</c:v>
                </c:pt>
                <c:pt idx="24">
                  <c:v>-0.22991643560163838</c:v>
                </c:pt>
                <c:pt idx="25">
                  <c:v>-0.23117572301147404</c:v>
                </c:pt>
                <c:pt idx="26">
                  <c:v>-0.23243659822580232</c:v>
                </c:pt>
                <c:pt idx="27">
                  <c:v>-0.23369906525372644</c:v>
                </c:pt>
                <c:pt idx="28">
                  <c:v>-0.23496312811955181</c:v>
                </c:pt>
                <c:pt idx="29">
                  <c:v>-0.23496312811955181</c:v>
                </c:pt>
                <c:pt idx="30">
                  <c:v>-0.23622879086286527</c:v>
                </c:pt>
                <c:pt idx="31">
                  <c:v>-0.23876493221716663</c:v>
                </c:pt>
                <c:pt idx="32">
                  <c:v>-0.23952703056473393</c:v>
                </c:pt>
                <c:pt idx="33">
                  <c:v>-0.24207156119972872</c:v>
                </c:pt>
                <c:pt idx="34">
                  <c:v>-0.24258124520668475</c:v>
                </c:pt>
                <c:pt idx="35">
                  <c:v>-0.24462258299133405</c:v>
                </c:pt>
                <c:pt idx="36">
                  <c:v>-0.24590053843682594</c:v>
                </c:pt>
                <c:pt idx="37">
                  <c:v>-0.24948752665381185</c:v>
                </c:pt>
                <c:pt idx="38">
                  <c:v>-0.24846135929849961</c:v>
                </c:pt>
                <c:pt idx="39">
                  <c:v>-0.24974423311138891</c:v>
                </c:pt>
                <c:pt idx="40">
                  <c:v>-0.25102875480374542</c:v>
                </c:pt>
                <c:pt idx="41">
                  <c:v>-0.25360275879891825</c:v>
                </c:pt>
                <c:pt idx="42">
                  <c:v>-0.25877072895736097</c:v>
                </c:pt>
                <c:pt idx="43">
                  <c:v>-0.25489224962879015</c:v>
                </c:pt>
                <c:pt idx="44">
                  <c:v>-0.25877072895736086</c:v>
                </c:pt>
                <c:pt idx="45">
                  <c:v>-0.26006690541880767</c:v>
                </c:pt>
                <c:pt idx="46">
                  <c:v>-0.26136476413440751</c:v>
                </c:pt>
                <c:pt idx="47">
                  <c:v>-0.26396554583446485</c:v>
                </c:pt>
                <c:pt idx="48">
                  <c:v>-0.26526847761488098</c:v>
                </c:pt>
                <c:pt idx="49">
                  <c:v>-0.27075940525587316</c:v>
                </c:pt>
                <c:pt idx="50">
                  <c:v>-0.27233379550498144</c:v>
                </c:pt>
                <c:pt idx="51">
                  <c:v>-0.27338476775095644</c:v>
                </c:pt>
                <c:pt idx="52">
                  <c:v>-0.27338476775095644</c:v>
                </c:pt>
                <c:pt idx="53">
                  <c:v>-0.27786376351444281</c:v>
                </c:pt>
                <c:pt idx="54">
                  <c:v>-0.28050786870378075</c:v>
                </c:pt>
                <c:pt idx="55">
                  <c:v>-0.2770718933397654</c:v>
                </c:pt>
                <c:pt idx="56">
                  <c:v>-0.27971390280260405</c:v>
                </c:pt>
                <c:pt idx="57">
                  <c:v>-0.2834244821991399</c:v>
                </c:pt>
                <c:pt idx="58">
                  <c:v>-0.28369005118224361</c:v>
                </c:pt>
                <c:pt idx="59">
                  <c:v>-0.28714888129012217</c:v>
                </c:pt>
                <c:pt idx="60">
                  <c:v>-0.28555101144282691</c:v>
                </c:pt>
                <c:pt idx="61">
                  <c:v>-0.28821554805792471</c:v>
                </c:pt>
                <c:pt idx="62">
                  <c:v>-0.29088720340072938</c:v>
                </c:pt>
                <c:pt idx="63">
                  <c:v>-0.29222571250165352</c:v>
                </c:pt>
                <c:pt idx="64">
                  <c:v>-0.29490811754352048</c:v>
                </c:pt>
                <c:pt idx="65">
                  <c:v>-0.29625202313484822</c:v>
                </c:pt>
                <c:pt idx="66">
                  <c:v>-0.3005646982827947</c:v>
                </c:pt>
                <c:pt idx="67">
                  <c:v>-0.30164577946916737</c:v>
                </c:pt>
                <c:pt idx="68">
                  <c:v>-0.30870143967585645</c:v>
                </c:pt>
                <c:pt idx="69">
                  <c:v>-0.30516738679280048</c:v>
                </c:pt>
                <c:pt idx="70">
                  <c:v>-0.30706878625197098</c:v>
                </c:pt>
                <c:pt idx="71">
                  <c:v>-0.30842914559657009</c:v>
                </c:pt>
                <c:pt idx="72">
                  <c:v>-0.31115542863742301</c:v>
                </c:pt>
                <c:pt idx="73">
                  <c:v>-0.3138891646209549</c:v>
                </c:pt>
                <c:pt idx="74">
                  <c:v>-0.31855373611886789</c:v>
                </c:pt>
                <c:pt idx="75">
                  <c:v>-0.32379295946413944</c:v>
                </c:pt>
                <c:pt idx="76">
                  <c:v>-0.3218595242533675</c:v>
                </c:pt>
                <c:pt idx="77">
                  <c:v>-0.32628431023372312</c:v>
                </c:pt>
                <c:pt idx="78">
                  <c:v>-0.32489946026859717</c:v>
                </c:pt>
                <c:pt idx="79">
                  <c:v>-0.33017212407273311</c:v>
                </c:pt>
                <c:pt idx="80">
                  <c:v>-0.32905977690575899</c:v>
                </c:pt>
                <c:pt idx="81">
                  <c:v>-0.33240053725115914</c:v>
                </c:pt>
                <c:pt idx="82">
                  <c:v>-0.33911572756663055</c:v>
                </c:pt>
                <c:pt idx="83">
                  <c:v>-0.33463392734757291</c:v>
                </c:pt>
                <c:pt idx="84">
                  <c:v>-0.33883502581040137</c:v>
                </c:pt>
                <c:pt idx="85">
                  <c:v>-0.34023932319045697</c:v>
                </c:pt>
                <c:pt idx="86">
                  <c:v>-0.34220865847314963</c:v>
                </c:pt>
                <c:pt idx="87">
                  <c:v>-0.34361770478208414</c:v>
                </c:pt>
                <c:pt idx="88">
                  <c:v>-0.34644176765870333</c:v>
                </c:pt>
                <c:pt idx="89">
                  <c:v>-0.34927382845842181</c:v>
                </c:pt>
                <c:pt idx="90">
                  <c:v>-0.35211393261116974</c:v>
                </c:pt>
                <c:pt idx="91">
                  <c:v>-0.35353701524780529</c:v>
                </c:pt>
                <c:pt idx="92">
                  <c:v>-0.35638927046157187</c:v>
                </c:pt>
                <c:pt idx="93">
                  <c:v>-0.35924968431120147</c:v>
                </c:pt>
                <c:pt idx="94">
                  <c:v>-0.36068296533627114</c:v>
                </c:pt>
                <c:pt idx="95">
                  <c:v>-0.36499517555445127</c:v>
                </c:pt>
                <c:pt idx="96">
                  <c:v>-0.36499517555445127</c:v>
                </c:pt>
                <c:pt idx="97">
                  <c:v>-0.36932606149229114</c:v>
                </c:pt>
                <c:pt idx="98">
                  <c:v>-0.37077386831823411</c:v>
                </c:pt>
                <c:pt idx="99">
                  <c:v>-0.37280432586861606</c:v>
                </c:pt>
                <c:pt idx="100">
                  <c:v>-0.37658614855778783</c:v>
                </c:pt>
                <c:pt idx="101">
                  <c:v>-0.37833644071991185</c:v>
                </c:pt>
                <c:pt idx="102">
                  <c:v>-0.38096763650777687</c:v>
                </c:pt>
                <c:pt idx="103">
                  <c:v>-0.38301891927833437</c:v>
                </c:pt>
                <c:pt idx="104">
                  <c:v>-0.38448670172297272</c:v>
                </c:pt>
                <c:pt idx="105">
                  <c:v>-0.38683964398499943</c:v>
                </c:pt>
                <c:pt idx="106">
                  <c:v>-0.39037947069012341</c:v>
                </c:pt>
                <c:pt idx="107">
                  <c:v>-0.39185810470194737</c:v>
                </c:pt>
                <c:pt idx="108">
                  <c:v>-0.39719936369113157</c:v>
                </c:pt>
                <c:pt idx="109">
                  <c:v>-0.40137349020491081</c:v>
                </c:pt>
                <c:pt idx="110">
                  <c:v>-0.40137349020491081</c:v>
                </c:pt>
                <c:pt idx="111">
                  <c:v>-0.40586518812950395</c:v>
                </c:pt>
                <c:pt idx="112">
                  <c:v>-0.40526512810549803</c:v>
                </c:pt>
                <c:pt idx="113">
                  <c:v>-0.41521245956304426</c:v>
                </c:pt>
                <c:pt idx="114">
                  <c:v>-0.41188567591108699</c:v>
                </c:pt>
                <c:pt idx="115">
                  <c:v>-0.41430405677536863</c:v>
                </c:pt>
                <c:pt idx="116">
                  <c:v>-0.41642494834450638</c:v>
                </c:pt>
                <c:pt idx="117">
                  <c:v>-0.4188543452271804</c:v>
                </c:pt>
                <c:pt idx="118">
                  <c:v>-0.4188543452271804</c:v>
                </c:pt>
                <c:pt idx="119">
                  <c:v>-0.42525973543634382</c:v>
                </c:pt>
                <c:pt idx="120">
                  <c:v>-0.42832440225424689</c:v>
                </c:pt>
                <c:pt idx="121">
                  <c:v>-0.43047527111233191</c:v>
                </c:pt>
                <c:pt idx="122">
                  <c:v>-0.4301677207485361</c:v>
                </c:pt>
                <c:pt idx="123">
                  <c:v>-0.43695577519953516</c:v>
                </c:pt>
                <c:pt idx="124">
                  <c:v>-0.43540898448123644</c:v>
                </c:pt>
                <c:pt idx="125">
                  <c:v>-0.43912530960079948</c:v>
                </c:pt>
                <c:pt idx="126">
                  <c:v>-0.43850496218636453</c:v>
                </c:pt>
                <c:pt idx="127">
                  <c:v>-0.44161055474451766</c:v>
                </c:pt>
                <c:pt idx="128">
                  <c:v>-0.44472582206146699</c:v>
                </c:pt>
                <c:pt idx="129">
                  <c:v>-0.44566229785957728</c:v>
                </c:pt>
                <c:pt idx="130">
                  <c:v>-0.44941699563734716</c:v>
                </c:pt>
                <c:pt idx="131">
                  <c:v>-0.45192798251850513</c:v>
                </c:pt>
                <c:pt idx="132">
                  <c:v>-0.45444529032988301</c:v>
                </c:pt>
                <c:pt idx="133">
                  <c:v>-0.46235297031521272</c:v>
                </c:pt>
                <c:pt idx="134">
                  <c:v>-0.45981570285824586</c:v>
                </c:pt>
                <c:pt idx="135">
                  <c:v>-0.46744690046404563</c:v>
                </c:pt>
                <c:pt idx="136">
                  <c:v>-0.46362402228169652</c:v>
                </c:pt>
                <c:pt idx="137">
                  <c:v>-0.46426015461866976</c:v>
                </c:pt>
                <c:pt idx="138">
                  <c:v>-0.46744690046404563</c:v>
                </c:pt>
                <c:pt idx="139">
                  <c:v>-0.4706438341331588</c:v>
                </c:pt>
                <c:pt idx="140">
                  <c:v>-0.47160491061270937</c:v>
                </c:pt>
                <c:pt idx="141">
                  <c:v>-0.47739084767975321</c:v>
                </c:pt>
                <c:pt idx="142">
                  <c:v>-0.48256215849313133</c:v>
                </c:pt>
                <c:pt idx="143">
                  <c:v>-0.48029641873116774</c:v>
                </c:pt>
                <c:pt idx="144">
                  <c:v>-0.48353476353008701</c:v>
                </c:pt>
                <c:pt idx="145">
                  <c:v>-0.48191428027157057</c:v>
                </c:pt>
                <c:pt idx="146">
                  <c:v>-0.48678362928575269</c:v>
                </c:pt>
                <c:pt idx="147">
                  <c:v>-0.49331319868135953</c:v>
                </c:pt>
                <c:pt idx="148">
                  <c:v>-0.49069625247082477</c:v>
                </c:pt>
                <c:pt idx="149">
                  <c:v>-0.49396850669956766</c:v>
                </c:pt>
                <c:pt idx="150">
                  <c:v>-0.49560865796113035</c:v>
                </c:pt>
                <c:pt idx="151">
                  <c:v>-0.49889705290071695</c:v>
                </c:pt>
                <c:pt idx="152">
                  <c:v>-0.50054531435843419</c:v>
                </c:pt>
                <c:pt idx="153">
                  <c:v>-0.50318819663677938</c:v>
                </c:pt>
                <c:pt idx="154">
                  <c:v>-0.50385001002956531</c:v>
                </c:pt>
                <c:pt idx="155">
                  <c:v>-0.50616981222979662</c:v>
                </c:pt>
                <c:pt idx="156">
                  <c:v>-0.51049234597587023</c:v>
                </c:pt>
                <c:pt idx="157">
                  <c:v>-0.5094931785322121</c:v>
                </c:pt>
                <c:pt idx="158">
                  <c:v>-0.51583816558953499</c:v>
                </c:pt>
                <c:pt idx="159">
                  <c:v>-0.51449902913229961</c:v>
                </c:pt>
                <c:pt idx="160">
                  <c:v>-0.51617323009258598</c:v>
                </c:pt>
                <c:pt idx="161">
                  <c:v>-0.52357319658849322</c:v>
                </c:pt>
                <c:pt idx="162">
                  <c:v>-0.52121271665247759</c:v>
                </c:pt>
                <c:pt idx="163">
                  <c:v>-0.52289820500025996</c:v>
                </c:pt>
                <c:pt idx="164">
                  <c:v>-0.52627772832491237</c:v>
                </c:pt>
                <c:pt idx="165">
                  <c:v>-0.52627772832491237</c:v>
                </c:pt>
                <c:pt idx="166">
                  <c:v>-0.53136852499732012</c:v>
                </c:pt>
                <c:pt idx="167">
                  <c:v>-0.53307123271331047</c:v>
                </c:pt>
                <c:pt idx="168">
                  <c:v>-0.54059778209966081</c:v>
                </c:pt>
                <c:pt idx="169">
                  <c:v>-0.5381968205621227</c:v>
                </c:pt>
                <c:pt idx="170">
                  <c:v>-0.53716959910559259</c:v>
                </c:pt>
                <c:pt idx="171">
                  <c:v>-0.54403775797210419</c:v>
                </c:pt>
                <c:pt idx="172">
                  <c:v>-0.54231629085736166</c:v>
                </c:pt>
                <c:pt idx="173">
                  <c:v>-0.54403775797210419</c:v>
                </c:pt>
                <c:pt idx="174">
                  <c:v>-0.54576219364688716</c:v>
                </c:pt>
                <c:pt idx="175">
                  <c:v>-0.55095341485676996</c:v>
                </c:pt>
                <c:pt idx="176">
                  <c:v>-0.55199490080406155</c:v>
                </c:pt>
                <c:pt idx="177">
                  <c:v>-0.55896599909392564</c:v>
                </c:pt>
                <c:pt idx="178">
                  <c:v>-0.55617172553286776</c:v>
                </c:pt>
                <c:pt idx="179">
                  <c:v>-0.55617172553286776</c:v>
                </c:pt>
                <c:pt idx="180">
                  <c:v>-0.5596657891854645</c:v>
                </c:pt>
                <c:pt idx="181">
                  <c:v>-0.56036606932612687</c:v>
                </c:pt>
                <c:pt idx="182">
                  <c:v>-0.56492988275919143</c:v>
                </c:pt>
                <c:pt idx="183">
                  <c:v>-0.56492988275919143</c:v>
                </c:pt>
                <c:pt idx="184">
                  <c:v>-0.56563386026098583</c:v>
                </c:pt>
                <c:pt idx="185">
                  <c:v>-0.56916120077895416</c:v>
                </c:pt>
                <c:pt idx="186">
                  <c:v>-0.57092954783569616</c:v>
                </c:pt>
                <c:pt idx="187">
                  <c:v>-0.57199205900347805</c:v>
                </c:pt>
                <c:pt idx="188">
                  <c:v>-0.57625342908844612</c:v>
                </c:pt>
                <c:pt idx="189">
                  <c:v>-0.57803437345944086</c:v>
                </c:pt>
                <c:pt idx="190">
                  <c:v>-0.57803437345944086</c:v>
                </c:pt>
                <c:pt idx="191">
                  <c:v>-0.5791044645192851</c:v>
                </c:pt>
                <c:pt idx="192">
                  <c:v>-0.58160580582703802</c:v>
                </c:pt>
                <c:pt idx="193">
                  <c:v>-0.58519003905485312</c:v>
                </c:pt>
                <c:pt idx="194">
                  <c:v>-0.59275900652867675</c:v>
                </c:pt>
                <c:pt idx="195">
                  <c:v>-0.5887871652357024</c:v>
                </c:pt>
                <c:pt idx="196">
                  <c:v>-0.59059059223485311</c:v>
                </c:pt>
                <c:pt idx="197">
                  <c:v>-0.59384497948608295</c:v>
                </c:pt>
                <c:pt idx="198">
                  <c:v>-0.59493213306299009</c:v>
                </c:pt>
                <c:pt idx="199">
                  <c:v>-0.60002120257046143</c:v>
                </c:pt>
                <c:pt idx="200">
                  <c:v>-0.60221018556784311</c:v>
                </c:pt>
                <c:pt idx="201">
                  <c:v>-0.60038570047863404</c:v>
                </c:pt>
                <c:pt idx="202">
                  <c:v>-0.60221018556784311</c:v>
                </c:pt>
                <c:pt idx="203">
                  <c:v>-0.60770369874247765</c:v>
                </c:pt>
                <c:pt idx="204">
                  <c:v>-0.60586917245288452</c:v>
                </c:pt>
                <c:pt idx="205">
                  <c:v>-0.60954159670514829</c:v>
                </c:pt>
                <c:pt idx="206">
                  <c:v>-0.61138287875730557</c:v>
                </c:pt>
                <c:pt idx="207">
                  <c:v>-0.61322755738407164</c:v>
                </c:pt>
                <c:pt idx="208">
                  <c:v>-0.61729786827650723</c:v>
                </c:pt>
                <c:pt idx="209">
                  <c:v>-0.61507564513978963</c:v>
                </c:pt>
                <c:pt idx="210">
                  <c:v>-0.61692715464853609</c:v>
                </c:pt>
                <c:pt idx="211">
                  <c:v>-0.62661065675970107</c:v>
                </c:pt>
                <c:pt idx="212">
                  <c:v>-0.63186395214304669</c:v>
                </c:pt>
                <c:pt idx="213">
                  <c:v>-0.62138481433305437</c:v>
                </c:pt>
                <c:pt idx="214">
                  <c:v>-0.63186395214304669</c:v>
                </c:pt>
                <c:pt idx="215">
                  <c:v>-0.62960915975595755</c:v>
                </c:pt>
                <c:pt idx="216">
                  <c:v>-0.62698497830627653</c:v>
                </c:pt>
                <c:pt idx="217">
                  <c:v>-0.6307359204385482</c:v>
                </c:pt>
                <c:pt idx="218">
                  <c:v>-0.63374683727849768</c:v>
                </c:pt>
                <c:pt idx="219">
                  <c:v>-0.63261668081991274</c:v>
                </c:pt>
                <c:pt idx="220">
                  <c:v>-0.63638884674133622</c:v>
                </c:pt>
                <c:pt idx="221">
                  <c:v>-0.63752327681194809</c:v>
                </c:pt>
                <c:pt idx="222">
                  <c:v>-0.63903785491291332</c:v>
                </c:pt>
                <c:pt idx="223">
                  <c:v>-0.63903785491291332</c:v>
                </c:pt>
                <c:pt idx="224">
                  <c:v>-0.64283436668635618</c:v>
                </c:pt>
                <c:pt idx="225">
                  <c:v>-0.64283436668635618</c:v>
                </c:pt>
                <c:pt idx="226">
                  <c:v>-0.64283436668635618</c:v>
                </c:pt>
                <c:pt idx="227">
                  <c:v>-0.64588198809283104</c:v>
                </c:pt>
                <c:pt idx="228">
                  <c:v>-0.65047090627950888</c:v>
                </c:pt>
                <c:pt idx="229">
                  <c:v>-0.65277328642167198</c:v>
                </c:pt>
                <c:pt idx="230">
                  <c:v>-0.66087362000964966</c:v>
                </c:pt>
                <c:pt idx="231">
                  <c:v>-0.65047090627950888</c:v>
                </c:pt>
                <c:pt idx="232">
                  <c:v>-0.65354192596758587</c:v>
                </c:pt>
                <c:pt idx="233">
                  <c:v>-0.66203618553489263</c:v>
                </c:pt>
                <c:pt idx="234">
                  <c:v>-0.66087362000964966</c:v>
                </c:pt>
                <c:pt idx="235">
                  <c:v>-0.66281198076387216</c:v>
                </c:pt>
                <c:pt idx="236">
                  <c:v>-0.66203618553489263</c:v>
                </c:pt>
                <c:pt idx="237">
                  <c:v>-0.66203618553489263</c:v>
                </c:pt>
                <c:pt idx="238">
                  <c:v>-0.66397680326016539</c:v>
                </c:pt>
                <c:pt idx="239">
                  <c:v>-0.66592119430635377</c:v>
                </c:pt>
                <c:pt idx="240">
                  <c:v>-0.66592119430635377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3B-4C5A-8790-E3B47556A39E}"/>
            </c:ext>
          </c:extLst>
        </c:ser>
        <c:ser>
          <c:idx val="2"/>
          <c:order val="2"/>
          <c:tx>
            <c:v>Sample 2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'データ処理シート(対数値)'!$J$8:$J$248</c:f>
              <c:numCache>
                <c:formatCode>0.000_ </c:formatCode>
                <c:ptCount val="241"/>
                <c:pt idx="0">
                  <c:v>-0.23584892381176373</c:v>
                </c:pt>
                <c:pt idx="1">
                  <c:v>-0.23622879086286527</c:v>
                </c:pt>
                <c:pt idx="2">
                  <c:v>-0.24423951460894419</c:v>
                </c:pt>
                <c:pt idx="3">
                  <c:v>-0.24513356920582502</c:v>
                </c:pt>
                <c:pt idx="4">
                  <c:v>-0.24602842385166881</c:v>
                </c:pt>
                <c:pt idx="5">
                  <c:v>-0.24692407997961333</c:v>
                </c:pt>
                <c:pt idx="6">
                  <c:v>-0.24602842385166881</c:v>
                </c:pt>
                <c:pt idx="7">
                  <c:v>-0.2482049819095809</c:v>
                </c:pt>
                <c:pt idx="8">
                  <c:v>-0.2482049819095809</c:v>
                </c:pt>
                <c:pt idx="9">
                  <c:v>-0.24987261105623432</c:v>
                </c:pt>
                <c:pt idx="10">
                  <c:v>-0.25115729776940876</c:v>
                </c:pt>
                <c:pt idx="11">
                  <c:v>-0.25115729776940876</c:v>
                </c:pt>
                <c:pt idx="12">
                  <c:v>-0.25244363702576206</c:v>
                </c:pt>
                <c:pt idx="13">
                  <c:v>-0.25411835561364038</c:v>
                </c:pt>
                <c:pt idx="14">
                  <c:v>-0.25502129021223263</c:v>
                </c:pt>
                <c:pt idx="15">
                  <c:v>-0.25670033484305255</c:v>
                </c:pt>
                <c:pt idx="16">
                  <c:v>-0.25670033484305255</c:v>
                </c:pt>
                <c:pt idx="17">
                  <c:v>-0.25799382874995619</c:v>
                </c:pt>
                <c:pt idx="18">
                  <c:v>-0.25928899795056309</c:v>
                </c:pt>
                <c:pt idx="19">
                  <c:v>-0.2605858467900799</c:v>
                </c:pt>
                <c:pt idx="20">
                  <c:v>-0.26188437963064037</c:v>
                </c:pt>
                <c:pt idx="21">
                  <c:v>-0.26318460085139339</c:v>
                </c:pt>
                <c:pt idx="22">
                  <c:v>-0.26487741979851737</c:v>
                </c:pt>
                <c:pt idx="23">
                  <c:v>-0.26618154100577829</c:v>
                </c:pt>
                <c:pt idx="24">
                  <c:v>-0.26748736516626154</c:v>
                </c:pt>
                <c:pt idx="25">
                  <c:v>-0.26879489673329854</c:v>
                </c:pt>
                <c:pt idx="26">
                  <c:v>-0.27141509998790886</c:v>
                </c:pt>
                <c:pt idx="27">
                  <c:v>-0.27141509998790886</c:v>
                </c:pt>
                <c:pt idx="28">
                  <c:v>-0.27272778066997005</c:v>
                </c:pt>
                <c:pt idx="29">
                  <c:v>-0.274042186747746</c:v>
                </c:pt>
                <c:pt idx="30">
                  <c:v>-0.27667619327524712</c:v>
                </c:pt>
                <c:pt idx="31">
                  <c:v>-0.27799580286235992</c:v>
                </c:pt>
                <c:pt idx="32">
                  <c:v>-0.27971390280260405</c:v>
                </c:pt>
                <c:pt idx="33">
                  <c:v>-0.28103752973311219</c:v>
                </c:pt>
                <c:pt idx="34">
                  <c:v>-0.28329172415048792</c:v>
                </c:pt>
                <c:pt idx="35">
                  <c:v>-0.28634962721800217</c:v>
                </c:pt>
                <c:pt idx="36">
                  <c:v>-0.2876820724517809</c:v>
                </c:pt>
                <c:pt idx="37">
                  <c:v>-0.29021862010377786</c:v>
                </c:pt>
                <c:pt idx="38">
                  <c:v>-0.2903523010076598</c:v>
                </c:pt>
                <c:pt idx="39">
                  <c:v>-0.2916900938493196</c:v>
                </c:pt>
                <c:pt idx="40">
                  <c:v>-0.29437106060257739</c:v>
                </c:pt>
                <c:pt idx="41">
                  <c:v>-0.29705923426437775</c:v>
                </c:pt>
                <c:pt idx="42">
                  <c:v>-0.30178099683128251</c:v>
                </c:pt>
                <c:pt idx="43">
                  <c:v>-0.30110509278392161</c:v>
                </c:pt>
                <c:pt idx="44">
                  <c:v>-0.30381145438166457</c:v>
                </c:pt>
                <c:pt idx="45">
                  <c:v>-0.30516738679280031</c:v>
                </c:pt>
                <c:pt idx="46">
                  <c:v>-0.30788477976930023</c:v>
                </c:pt>
                <c:pt idx="47">
                  <c:v>-0.31060957709548542</c:v>
                </c:pt>
                <c:pt idx="48">
                  <c:v>-0.31334181923235843</c:v>
                </c:pt>
                <c:pt idx="49">
                  <c:v>-0.31759160285792482</c:v>
                </c:pt>
                <c:pt idx="50">
                  <c:v>-0.31910394246012092</c:v>
                </c:pt>
                <c:pt idx="51">
                  <c:v>-0.32103205213333502</c:v>
                </c:pt>
                <c:pt idx="52">
                  <c:v>-0.32379295946413944</c:v>
                </c:pt>
                <c:pt idx="53">
                  <c:v>-0.32822632776736227</c:v>
                </c:pt>
                <c:pt idx="54">
                  <c:v>-0.33100719719015465</c:v>
                </c:pt>
                <c:pt idx="55">
                  <c:v>-0.32989392126109024</c:v>
                </c:pt>
                <c:pt idx="56">
                  <c:v>-0.33267943838251657</c:v>
                </c:pt>
                <c:pt idx="57">
                  <c:v>-0.3423494737940892</c:v>
                </c:pt>
                <c:pt idx="58">
                  <c:v>-0.34249030894677601</c:v>
                </c:pt>
                <c:pt idx="59">
                  <c:v>-0.34573500390039802</c:v>
                </c:pt>
                <c:pt idx="60">
                  <c:v>-0.34771520256726041</c:v>
                </c:pt>
                <c:pt idx="61">
                  <c:v>-0.35055087723077233</c:v>
                </c:pt>
                <c:pt idx="62">
                  <c:v>-0.35339461581716225</c:v>
                </c:pt>
                <c:pt idx="63">
                  <c:v>-0.35624646432066498</c:v>
                </c:pt>
                <c:pt idx="64">
                  <c:v>-0.35910646913014738</c:v>
                </c:pt>
                <c:pt idx="65">
                  <c:v>-0.36197467703363595</c:v>
                </c:pt>
                <c:pt idx="66">
                  <c:v>-0.36571568859088144</c:v>
                </c:pt>
                <c:pt idx="67">
                  <c:v>-0.36773589129815726</c:v>
                </c:pt>
                <c:pt idx="68">
                  <c:v>-0.37367578561875714</c:v>
                </c:pt>
                <c:pt idx="69">
                  <c:v>-0.37396644104879345</c:v>
                </c:pt>
                <c:pt idx="70">
                  <c:v>-0.37644042906754804</c:v>
                </c:pt>
                <c:pt idx="71">
                  <c:v>-0.37935886102368499</c:v>
                </c:pt>
                <c:pt idx="72">
                  <c:v>-0.38375254120251456</c:v>
                </c:pt>
                <c:pt idx="73">
                  <c:v>-0.38522140163112195</c:v>
                </c:pt>
                <c:pt idx="74">
                  <c:v>-0.38993630649053729</c:v>
                </c:pt>
                <c:pt idx="75">
                  <c:v>-0.39422847618217682</c:v>
                </c:pt>
                <c:pt idx="76">
                  <c:v>-0.39541577225516295</c:v>
                </c:pt>
                <c:pt idx="77">
                  <c:v>-0.40077611862203294</c:v>
                </c:pt>
                <c:pt idx="78">
                  <c:v>-0.4015228888755405</c:v>
                </c:pt>
                <c:pt idx="79">
                  <c:v>-0.40736691539776071</c:v>
                </c:pt>
                <c:pt idx="80">
                  <c:v>-0.40751721223429521</c:v>
                </c:pt>
                <c:pt idx="81">
                  <c:v>-0.41158378911634164</c:v>
                </c:pt>
                <c:pt idx="82">
                  <c:v>-0.41672830038687508</c:v>
                </c:pt>
                <c:pt idx="83">
                  <c:v>-0.41657661286288311</c:v>
                </c:pt>
                <c:pt idx="84">
                  <c:v>-0.42113727750245999</c:v>
                </c:pt>
                <c:pt idx="85">
                  <c:v>-0.42418931710644397</c:v>
                </c:pt>
                <c:pt idx="86">
                  <c:v>-0.42679089482291688</c:v>
                </c:pt>
                <c:pt idx="87">
                  <c:v>-0.43139849013466891</c:v>
                </c:pt>
                <c:pt idx="88">
                  <c:v>-0.43293908510891954</c:v>
                </c:pt>
                <c:pt idx="89">
                  <c:v>-0.43757516202639807</c:v>
                </c:pt>
                <c:pt idx="90">
                  <c:v>-0.44067786386390884</c:v>
                </c:pt>
                <c:pt idx="91">
                  <c:v>-0.44535004180707921</c:v>
                </c:pt>
                <c:pt idx="92">
                  <c:v>-0.4484769987014553</c:v>
                </c:pt>
                <c:pt idx="93">
                  <c:v>-0.4516137641341445</c:v>
                </c:pt>
                <c:pt idx="94">
                  <c:v>-0.45476039983304178</c:v>
                </c:pt>
                <c:pt idx="95">
                  <c:v>-0.45791696811058852</c:v>
                </c:pt>
                <c:pt idx="96">
                  <c:v>-0.4626705818789435</c:v>
                </c:pt>
                <c:pt idx="97">
                  <c:v>-0.46585225812325948</c:v>
                </c:pt>
                <c:pt idx="98">
                  <c:v>-0.46904408975103568</c:v>
                </c:pt>
                <c:pt idx="99">
                  <c:v>-0.47176517986539634</c:v>
                </c:pt>
                <c:pt idx="100">
                  <c:v>-0.47545847992869927</c:v>
                </c:pt>
                <c:pt idx="101">
                  <c:v>-0.47965000629754095</c:v>
                </c:pt>
                <c:pt idx="102">
                  <c:v>-0.48353476353008701</c:v>
                </c:pt>
                <c:pt idx="103">
                  <c:v>-0.48629562602271303</c:v>
                </c:pt>
                <c:pt idx="104">
                  <c:v>-0.4911864085136422</c:v>
                </c:pt>
                <c:pt idx="105">
                  <c:v>-0.49331319868135953</c:v>
                </c:pt>
                <c:pt idx="106">
                  <c:v>-0.49774488422746027</c:v>
                </c:pt>
                <c:pt idx="107">
                  <c:v>-0.50104032303119372</c:v>
                </c:pt>
                <c:pt idx="108">
                  <c:v>-0.50318819663677938</c:v>
                </c:pt>
                <c:pt idx="109">
                  <c:v>-0.50716566293450349</c:v>
                </c:pt>
                <c:pt idx="110">
                  <c:v>-0.5121598467791274</c:v>
                </c:pt>
                <c:pt idx="111">
                  <c:v>-0.5155032133171018</c:v>
                </c:pt>
                <c:pt idx="112">
                  <c:v>-0.51768241122920389</c:v>
                </c:pt>
                <c:pt idx="113">
                  <c:v>-0.52746326491901385</c:v>
                </c:pt>
                <c:pt idx="114">
                  <c:v>-0.52560090934814507</c:v>
                </c:pt>
                <c:pt idx="115">
                  <c:v>-0.53119841357392783</c:v>
                </c:pt>
                <c:pt idx="116">
                  <c:v>-0.53238980168183136</c:v>
                </c:pt>
                <c:pt idx="117">
                  <c:v>-0.53631438653315699</c:v>
                </c:pt>
                <c:pt idx="118">
                  <c:v>-0.53973963393063296</c:v>
                </c:pt>
                <c:pt idx="119">
                  <c:v>-0.54421006778557435</c:v>
                </c:pt>
                <c:pt idx="120">
                  <c:v>-0.54939321691524912</c:v>
                </c:pt>
                <c:pt idx="121">
                  <c:v>-0.55234230396892425</c:v>
                </c:pt>
                <c:pt idx="122">
                  <c:v>-0.55303747257530023</c:v>
                </c:pt>
                <c:pt idx="123">
                  <c:v>-0.56036606932612687</c:v>
                </c:pt>
                <c:pt idx="124">
                  <c:v>-0.56124210968000676</c:v>
                </c:pt>
                <c:pt idx="125">
                  <c:v>-0.56598603494326627</c:v>
                </c:pt>
                <c:pt idx="126">
                  <c:v>-0.56827819851407602</c:v>
                </c:pt>
                <c:pt idx="127">
                  <c:v>-0.57181489539242036</c:v>
                </c:pt>
                <c:pt idx="128">
                  <c:v>-0.5753641449035618</c:v>
                </c:pt>
                <c:pt idx="129">
                  <c:v>-0.57767793075383134</c:v>
                </c:pt>
                <c:pt idx="130">
                  <c:v>-0.58250066047288163</c:v>
                </c:pt>
                <c:pt idx="131">
                  <c:v>-0.58483103707648654</c:v>
                </c:pt>
                <c:pt idx="132">
                  <c:v>-0.58896736165028163</c:v>
                </c:pt>
                <c:pt idx="133">
                  <c:v>-0.59438840853668151</c:v>
                </c:pt>
                <c:pt idx="134">
                  <c:v>-0.59747343049166279</c:v>
                </c:pt>
                <c:pt idx="135">
                  <c:v>-0.60458700358046513</c:v>
                </c:pt>
                <c:pt idx="136">
                  <c:v>-0.60422097136554387</c:v>
                </c:pt>
                <c:pt idx="137">
                  <c:v>-0.60733652414683448</c:v>
                </c:pt>
                <c:pt idx="138">
                  <c:v>-0.6110143510214231</c:v>
                </c:pt>
                <c:pt idx="139">
                  <c:v>-0.61470575425338281</c:v>
                </c:pt>
                <c:pt idx="140">
                  <c:v>-0.61711249428394777</c:v>
                </c:pt>
                <c:pt idx="141">
                  <c:v>-0.62324805318027809</c:v>
                </c:pt>
                <c:pt idx="142">
                  <c:v>-0.62623647527731852</c:v>
                </c:pt>
                <c:pt idx="143">
                  <c:v>-0.62773404201171334</c:v>
                </c:pt>
                <c:pt idx="144">
                  <c:v>-0.62960915975595777</c:v>
                </c:pt>
                <c:pt idx="145">
                  <c:v>-0.63336997652408478</c:v>
                </c:pt>
                <c:pt idx="146">
                  <c:v>-0.63714499044466066</c:v>
                </c:pt>
                <c:pt idx="147">
                  <c:v>-0.64378575102222124</c:v>
                </c:pt>
                <c:pt idx="148">
                  <c:v>-0.64607277317401646</c:v>
                </c:pt>
                <c:pt idx="149">
                  <c:v>-0.64798262860557188</c:v>
                </c:pt>
                <c:pt idx="150">
                  <c:v>-0.65181331706696832</c:v>
                </c:pt>
                <c:pt idx="151">
                  <c:v>-0.65565873614895354</c:v>
                </c:pt>
                <c:pt idx="152">
                  <c:v>-0.65951899957996107</c:v>
                </c:pt>
                <c:pt idx="153">
                  <c:v>-0.66203618553489263</c:v>
                </c:pt>
                <c:pt idx="154">
                  <c:v>-0.66728452103421776</c:v>
                </c:pt>
                <c:pt idx="155">
                  <c:v>-0.66864970895955778</c:v>
                </c:pt>
                <c:pt idx="156">
                  <c:v>-0.67314849405325616</c:v>
                </c:pt>
                <c:pt idx="157">
                  <c:v>-0.67845563181695545</c:v>
                </c:pt>
                <c:pt idx="158">
                  <c:v>-0.68220724052161086</c:v>
                </c:pt>
                <c:pt idx="159">
                  <c:v>-0.68240508402804301</c:v>
                </c:pt>
                <c:pt idx="160">
                  <c:v>-0.68835866382814803</c:v>
                </c:pt>
                <c:pt idx="161">
                  <c:v>-0.69274726053861846</c:v>
                </c:pt>
                <c:pt idx="162">
                  <c:v>-0.69434790113646405</c:v>
                </c:pt>
                <c:pt idx="163">
                  <c:v>-0.69836074761283262</c:v>
                </c:pt>
                <c:pt idx="164">
                  <c:v>-0.70037322565168481</c:v>
                </c:pt>
                <c:pt idx="165">
                  <c:v>-0.70441037283865593</c:v>
                </c:pt>
                <c:pt idx="166">
                  <c:v>-0.70643507488688062</c:v>
                </c:pt>
                <c:pt idx="167">
                  <c:v>-0.71049681889505822</c:v>
                </c:pt>
                <c:pt idx="168">
                  <c:v>-0.71703012102327734</c:v>
                </c:pt>
                <c:pt idx="169">
                  <c:v>-0.71867013779103106</c:v>
                </c:pt>
                <c:pt idx="170">
                  <c:v>-0.72216412963043786</c:v>
                </c:pt>
                <c:pt idx="171">
                  <c:v>-0.72422513613080675</c:v>
                </c:pt>
                <c:pt idx="172">
                  <c:v>-0.72629039915319948</c:v>
                </c:pt>
                <c:pt idx="173">
                  <c:v>-0.73043376534596194</c:v>
                </c:pt>
                <c:pt idx="174">
                  <c:v>-0.732511904082222</c:v>
                </c:pt>
                <c:pt idx="175">
                  <c:v>-0.73668118258367365</c:v>
                </c:pt>
                <c:pt idx="176">
                  <c:v>-0.74149744150099195</c:v>
                </c:pt>
                <c:pt idx="177">
                  <c:v>-0.74675895000859449</c:v>
                </c:pt>
                <c:pt idx="178">
                  <c:v>-0.74507225342486472</c:v>
                </c:pt>
                <c:pt idx="179">
                  <c:v>-0.74929434118294636</c:v>
                </c:pt>
                <c:pt idx="180">
                  <c:v>-0.751412088691921</c:v>
                </c:pt>
                <c:pt idx="181">
                  <c:v>-0.7550225842780327</c:v>
                </c:pt>
                <c:pt idx="182">
                  <c:v>-0.75779237405347655</c:v>
                </c:pt>
                <c:pt idx="183">
                  <c:v>-0.75992821425029655</c:v>
                </c:pt>
                <c:pt idx="184">
                  <c:v>-0.76356964485649115</c:v>
                </c:pt>
                <c:pt idx="185">
                  <c:v>-0.7657178733947807</c:v>
                </c:pt>
                <c:pt idx="186">
                  <c:v>-0.77002822489590295</c:v>
                </c:pt>
                <c:pt idx="187">
                  <c:v>-0.77283994946919377</c:v>
                </c:pt>
                <c:pt idx="188">
                  <c:v>-0.77652878949899629</c:v>
                </c:pt>
                <c:pt idx="189">
                  <c:v>-0.77870506892159186</c:v>
                </c:pt>
                <c:pt idx="190">
                  <c:v>-0.78307188808793227</c:v>
                </c:pt>
                <c:pt idx="191">
                  <c:v>-0.78372855879118375</c:v>
                </c:pt>
                <c:pt idx="192">
                  <c:v>-0.78965808094078904</c:v>
                </c:pt>
                <c:pt idx="193">
                  <c:v>-0.79186315349910297</c:v>
                </c:pt>
                <c:pt idx="194">
                  <c:v>-0.7965096935550986</c:v>
                </c:pt>
                <c:pt idx="195">
                  <c:v>-0.79850769621777162</c:v>
                </c:pt>
                <c:pt idx="196">
                  <c:v>-0.80073239123988271</c:v>
                </c:pt>
                <c:pt idx="197">
                  <c:v>-0.80385530254436688</c:v>
                </c:pt>
                <c:pt idx="198">
                  <c:v>-0.80676390734691272</c:v>
                </c:pt>
                <c:pt idx="199">
                  <c:v>-0.81103022121666213</c:v>
                </c:pt>
                <c:pt idx="200">
                  <c:v>-0.81125526904027423</c:v>
                </c:pt>
                <c:pt idx="201">
                  <c:v>-0.81576689410785597</c:v>
                </c:pt>
                <c:pt idx="202">
                  <c:v>-0.81803036270663543</c:v>
                </c:pt>
                <c:pt idx="203">
                  <c:v>-0.82029896622042886</c:v>
                </c:pt>
                <c:pt idx="204">
                  <c:v>-0.82485167155737349</c:v>
                </c:pt>
                <c:pt idx="205">
                  <c:v>-0.82713582056326207</c:v>
                </c:pt>
                <c:pt idx="206">
                  <c:v>-0.8317198304238852</c:v>
                </c:pt>
                <c:pt idx="207">
                  <c:v>-0.83401973944136076</c:v>
                </c:pt>
                <c:pt idx="208">
                  <c:v>-0.83771063175129801</c:v>
                </c:pt>
                <c:pt idx="209">
                  <c:v>-0.84095137532833952</c:v>
                </c:pt>
                <c:pt idx="210">
                  <c:v>-0.84095137532833952</c:v>
                </c:pt>
                <c:pt idx="211">
                  <c:v>-0.85050299133615204</c:v>
                </c:pt>
                <c:pt idx="212">
                  <c:v>-0.85731452677385789</c:v>
                </c:pt>
                <c:pt idx="213">
                  <c:v>-0.85190847294488692</c:v>
                </c:pt>
                <c:pt idx="214">
                  <c:v>-0.85849363314793847</c:v>
                </c:pt>
                <c:pt idx="215">
                  <c:v>-0.86180254659008537</c:v>
                </c:pt>
                <c:pt idx="216">
                  <c:v>-0.85896566525488571</c:v>
                </c:pt>
                <c:pt idx="217">
                  <c:v>-0.86369828175498453</c:v>
                </c:pt>
                <c:pt idx="218">
                  <c:v>-0.86441010999716617</c:v>
                </c:pt>
                <c:pt idx="219">
                  <c:v>-0.86845340245999503</c:v>
                </c:pt>
                <c:pt idx="220">
                  <c:v>-0.8732312424137082</c:v>
                </c:pt>
                <c:pt idx="221">
                  <c:v>-0.87155640053398431</c:v>
                </c:pt>
                <c:pt idx="222">
                  <c:v>-0.87731043223327121</c:v>
                </c:pt>
                <c:pt idx="223">
                  <c:v>-0.879717751643315</c:v>
                </c:pt>
                <c:pt idx="224">
                  <c:v>-0.88213088022745045</c:v>
                </c:pt>
                <c:pt idx="225">
                  <c:v>-0.88454984609009268</c:v>
                </c:pt>
                <c:pt idx="226">
                  <c:v>-0.88697467754010217</c:v>
                </c:pt>
                <c:pt idx="227">
                  <c:v>-0.89013577439730396</c:v>
                </c:pt>
                <c:pt idx="228">
                  <c:v>-0.89428465161154058</c:v>
                </c:pt>
                <c:pt idx="229">
                  <c:v>-0.89575308065660697</c:v>
                </c:pt>
                <c:pt idx="230">
                  <c:v>-0.90337450660760887</c:v>
                </c:pt>
                <c:pt idx="231">
                  <c:v>-0.89918782397449293</c:v>
                </c:pt>
                <c:pt idx="232">
                  <c:v>-0.89992537778789083</c:v>
                </c:pt>
                <c:pt idx="233">
                  <c:v>-0.90782665346202573</c:v>
                </c:pt>
                <c:pt idx="234">
                  <c:v>-0.91204973761690067</c:v>
                </c:pt>
                <c:pt idx="235">
                  <c:v>-0.91080580164358549</c:v>
                </c:pt>
                <c:pt idx="236">
                  <c:v>-0.91404325933367592</c:v>
                </c:pt>
                <c:pt idx="237">
                  <c:v>-0.91404325933367592</c:v>
                </c:pt>
                <c:pt idx="238">
                  <c:v>-0.91654076312936461</c:v>
                </c:pt>
                <c:pt idx="239">
                  <c:v>-0.91904452007077631</c:v>
                </c:pt>
                <c:pt idx="240">
                  <c:v>-0.91904452007077631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3B-4C5A-8790-E3B47556A39E}"/>
            </c:ext>
          </c:extLst>
        </c:ser>
        <c:ser>
          <c:idx val="3"/>
          <c:order val="3"/>
          <c:tx>
            <c:v>Sample 2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'データ処理シート(対数値)'!$K$8:$K$248</c:f>
              <c:numCache>
                <c:formatCode>0.000_ </c:formatCode>
                <c:ptCount val="241"/>
                <c:pt idx="0">
                  <c:v>-0.24258124520668475</c:v>
                </c:pt>
                <c:pt idx="1">
                  <c:v>-0.24538916026152949</c:v>
                </c:pt>
                <c:pt idx="2">
                  <c:v>-0.25463421840558059</c:v>
                </c:pt>
                <c:pt idx="3">
                  <c:v>-0.25695889980894021</c:v>
                </c:pt>
                <c:pt idx="4">
                  <c:v>-0.25928899795056298</c:v>
                </c:pt>
                <c:pt idx="5">
                  <c:v>-0.26032634244192565</c:v>
                </c:pt>
                <c:pt idx="6">
                  <c:v>-0.26058584679007973</c:v>
                </c:pt>
                <c:pt idx="7">
                  <c:v>-0.26292442132605426</c:v>
                </c:pt>
                <c:pt idx="8">
                  <c:v>-0.26422599641543965</c:v>
                </c:pt>
                <c:pt idx="9">
                  <c:v>-0.26709543884339249</c:v>
                </c:pt>
                <c:pt idx="10">
                  <c:v>-0.26709543884339249</c:v>
                </c:pt>
                <c:pt idx="11">
                  <c:v>-0.26840245771982457</c:v>
                </c:pt>
                <c:pt idx="12">
                  <c:v>-0.26971118713054443</c:v>
                </c:pt>
                <c:pt idx="13">
                  <c:v>-0.26997313867100758</c:v>
                </c:pt>
                <c:pt idx="14">
                  <c:v>-0.27233379550498144</c:v>
                </c:pt>
                <c:pt idx="15">
                  <c:v>-0.27522663118443502</c:v>
                </c:pt>
                <c:pt idx="16">
                  <c:v>-0.27522663118443502</c:v>
                </c:pt>
                <c:pt idx="17">
                  <c:v>-0.27786376351444253</c:v>
                </c:pt>
                <c:pt idx="18">
                  <c:v>-0.27786376351444253</c:v>
                </c:pt>
                <c:pt idx="19">
                  <c:v>-0.27786376351444253</c:v>
                </c:pt>
                <c:pt idx="20">
                  <c:v>-0.28050786870378047</c:v>
                </c:pt>
                <c:pt idx="21">
                  <c:v>-0.28050786870378047</c:v>
                </c:pt>
                <c:pt idx="22">
                  <c:v>-0.28342448219913974</c:v>
                </c:pt>
                <c:pt idx="23">
                  <c:v>-0.28342448219913974</c:v>
                </c:pt>
                <c:pt idx="24">
                  <c:v>-0.28475303294590104</c:v>
                </c:pt>
                <c:pt idx="25">
                  <c:v>-0.2874154413343501</c:v>
                </c:pt>
                <c:pt idx="26">
                  <c:v>-0.28874930841220364</c:v>
                </c:pt>
                <c:pt idx="27">
                  <c:v>-0.29008495706809134</c:v>
                </c:pt>
                <c:pt idx="28">
                  <c:v>-0.29276161819507962</c:v>
                </c:pt>
                <c:pt idx="29">
                  <c:v>-0.29410264025470367</c:v>
                </c:pt>
                <c:pt idx="30">
                  <c:v>-0.29544546306961494</c:v>
                </c:pt>
                <c:pt idx="31">
                  <c:v>-0.29813653035563986</c:v>
                </c:pt>
                <c:pt idx="32">
                  <c:v>-0.30110509278392161</c:v>
                </c:pt>
                <c:pt idx="33">
                  <c:v>-0.30245735803393531</c:v>
                </c:pt>
                <c:pt idx="34">
                  <c:v>-0.3048960531864689</c:v>
                </c:pt>
                <c:pt idx="35">
                  <c:v>-0.3078847797693004</c:v>
                </c:pt>
                <c:pt idx="36">
                  <c:v>-0.31060957709548559</c:v>
                </c:pt>
                <c:pt idx="37">
                  <c:v>-0.31279477326685612</c:v>
                </c:pt>
                <c:pt idx="38">
                  <c:v>-0.31471074483970024</c:v>
                </c:pt>
                <c:pt idx="39">
                  <c:v>-0.31608154697347896</c:v>
                </c:pt>
                <c:pt idx="40">
                  <c:v>-0.31882880144861769</c:v>
                </c:pt>
                <c:pt idx="41">
                  <c:v>-0.32158362412746233</c:v>
                </c:pt>
                <c:pt idx="42">
                  <c:v>-0.32573014008931084</c:v>
                </c:pt>
                <c:pt idx="43">
                  <c:v>-0.327116141697188</c:v>
                </c:pt>
                <c:pt idx="44">
                  <c:v>-0.3285040669720361</c:v>
                </c:pt>
                <c:pt idx="45">
                  <c:v>-0.33267943838251673</c:v>
                </c:pt>
                <c:pt idx="46">
                  <c:v>-0.33547273628812946</c:v>
                </c:pt>
                <c:pt idx="47">
                  <c:v>-0.33827385856784115</c:v>
                </c:pt>
                <c:pt idx="48">
                  <c:v>-0.3410828491788962</c:v>
                </c:pt>
                <c:pt idx="49">
                  <c:v>-0.34587631669650681</c:v>
                </c:pt>
                <c:pt idx="50">
                  <c:v>-0.34927382845842198</c:v>
                </c:pt>
                <c:pt idx="51">
                  <c:v>-0.35012501307499977</c:v>
                </c:pt>
                <c:pt idx="52">
                  <c:v>-0.3529675391504104</c:v>
                </c:pt>
                <c:pt idx="53">
                  <c:v>-0.35839070072223561</c:v>
                </c:pt>
                <c:pt idx="54">
                  <c:v>-0.36125685344384406</c:v>
                </c:pt>
                <c:pt idx="55">
                  <c:v>-0.36240561864771748</c:v>
                </c:pt>
                <c:pt idx="56">
                  <c:v>-0.3667252797922339</c:v>
                </c:pt>
                <c:pt idx="57">
                  <c:v>-0.37048413921291901</c:v>
                </c:pt>
                <c:pt idx="58">
                  <c:v>-0.37106368139083207</c:v>
                </c:pt>
                <c:pt idx="59">
                  <c:v>-0.37571214995881663</c:v>
                </c:pt>
                <c:pt idx="60">
                  <c:v>-0.37804451253217231</c:v>
                </c:pt>
                <c:pt idx="61">
                  <c:v>-0.38243240899759184</c:v>
                </c:pt>
                <c:pt idx="62">
                  <c:v>-0.38536840640904207</c:v>
                </c:pt>
                <c:pt idx="63">
                  <c:v>-0.38978862872315695</c:v>
                </c:pt>
                <c:pt idx="64">
                  <c:v>-0.3927463357003898</c:v>
                </c:pt>
                <c:pt idx="65">
                  <c:v>-0.39571281666548608</c:v>
                </c:pt>
                <c:pt idx="66">
                  <c:v>-0.40077611862203277</c:v>
                </c:pt>
                <c:pt idx="67">
                  <c:v>-0.40316774905948088</c:v>
                </c:pt>
                <c:pt idx="68">
                  <c:v>-0.40977437969626274</c:v>
                </c:pt>
                <c:pt idx="69">
                  <c:v>-0.41248972304512882</c:v>
                </c:pt>
                <c:pt idx="70">
                  <c:v>-0.41521245956304442</c:v>
                </c:pt>
                <c:pt idx="71">
                  <c:v>-0.41824644247289749</c:v>
                </c:pt>
                <c:pt idx="72">
                  <c:v>-0.42281474644327738</c:v>
                </c:pt>
                <c:pt idx="73">
                  <c:v>-0.42740401562691827</c:v>
                </c:pt>
                <c:pt idx="74">
                  <c:v>-0.4301677207485361</c:v>
                </c:pt>
                <c:pt idx="75">
                  <c:v>-0.43571815127918523</c:v>
                </c:pt>
                <c:pt idx="76">
                  <c:v>-0.43912530960079948</c:v>
                </c:pt>
                <c:pt idx="77">
                  <c:v>-0.44441385824673918</c:v>
                </c:pt>
                <c:pt idx="78">
                  <c:v>-0.44597465144637438</c:v>
                </c:pt>
                <c:pt idx="79">
                  <c:v>-0.45318584431957604</c:v>
                </c:pt>
                <c:pt idx="80">
                  <c:v>-0.4538153690492111</c:v>
                </c:pt>
                <c:pt idx="81">
                  <c:v>-0.45981570285824586</c:v>
                </c:pt>
                <c:pt idx="82">
                  <c:v>-0.46235297031521272</c:v>
                </c:pt>
                <c:pt idx="83">
                  <c:v>-0.46489669187759092</c:v>
                </c:pt>
                <c:pt idx="84">
                  <c:v>-0.46968368043481556</c:v>
                </c:pt>
                <c:pt idx="85">
                  <c:v>-0.47449369451860046</c:v>
                </c:pt>
                <c:pt idx="86">
                  <c:v>-0.47900401144303473</c:v>
                </c:pt>
                <c:pt idx="87">
                  <c:v>-0.48385917553617624</c:v>
                </c:pt>
                <c:pt idx="88">
                  <c:v>-0.48710909714867456</c:v>
                </c:pt>
                <c:pt idx="89">
                  <c:v>-0.49036961519860828</c:v>
                </c:pt>
                <c:pt idx="90">
                  <c:v>-0.49364079901188973</c:v>
                </c:pt>
                <c:pt idx="91">
                  <c:v>-0.49856772637048874</c:v>
                </c:pt>
                <c:pt idx="92">
                  <c:v>-0.50351904858355245</c:v>
                </c:pt>
                <c:pt idx="93">
                  <c:v>-0.50849500842770845</c:v>
                </c:pt>
                <c:pt idx="94">
                  <c:v>-0.51349585232186945</c:v>
                </c:pt>
                <c:pt idx="95">
                  <c:v>-0.51684369609155367</c:v>
                </c:pt>
                <c:pt idx="96">
                  <c:v>-0.5218865711254157</c:v>
                </c:pt>
                <c:pt idx="97">
                  <c:v>-0.52526267156376039</c:v>
                </c:pt>
                <c:pt idx="98">
                  <c:v>-0.52865020867854284</c:v>
                </c:pt>
                <c:pt idx="99">
                  <c:v>-0.53341212243878633</c:v>
                </c:pt>
                <c:pt idx="100">
                  <c:v>-0.53888222154851617</c:v>
                </c:pt>
                <c:pt idx="101">
                  <c:v>-0.54128483125069926</c:v>
                </c:pt>
                <c:pt idx="102">
                  <c:v>-0.54748960813758207</c:v>
                </c:pt>
                <c:pt idx="103">
                  <c:v>-0.55060649377783522</c:v>
                </c:pt>
                <c:pt idx="104">
                  <c:v>-0.5558229896967265</c:v>
                </c:pt>
                <c:pt idx="105">
                  <c:v>-0.5596657891854645</c:v>
                </c:pt>
                <c:pt idx="106">
                  <c:v>-0.56633833369624942</c:v>
                </c:pt>
                <c:pt idx="107">
                  <c:v>-0.56810169158572088</c:v>
                </c:pt>
                <c:pt idx="108">
                  <c:v>-0.57199205900347805</c:v>
                </c:pt>
                <c:pt idx="109">
                  <c:v>-0.57839094326175677</c:v>
                </c:pt>
                <c:pt idx="110">
                  <c:v>-0.58196365159933039</c:v>
                </c:pt>
                <c:pt idx="111">
                  <c:v>-0.58734676167373379</c:v>
                </c:pt>
                <c:pt idx="112">
                  <c:v>-0.59131287467867732</c:v>
                </c:pt>
                <c:pt idx="113">
                  <c:v>-0.59892850532096376</c:v>
                </c:pt>
                <c:pt idx="114">
                  <c:v>-0.60002120257046143</c:v>
                </c:pt>
                <c:pt idx="115">
                  <c:v>-0.60586917245288452</c:v>
                </c:pt>
                <c:pt idx="116">
                  <c:v>-0.60917374678376657</c:v>
                </c:pt>
                <c:pt idx="117">
                  <c:v>-0.61322755738407164</c:v>
                </c:pt>
                <c:pt idx="118">
                  <c:v>-0.61692715464853609</c:v>
                </c:pt>
                <c:pt idx="119">
                  <c:v>-0.62324805318027809</c:v>
                </c:pt>
                <c:pt idx="120">
                  <c:v>-0.62885869067758349</c:v>
                </c:pt>
                <c:pt idx="121">
                  <c:v>-0.63412384011048428</c:v>
                </c:pt>
                <c:pt idx="122">
                  <c:v>-0.6352557021441676</c:v>
                </c:pt>
                <c:pt idx="123">
                  <c:v>-0.64435701639051324</c:v>
                </c:pt>
                <c:pt idx="124">
                  <c:v>-0.64626359466109484</c:v>
                </c:pt>
                <c:pt idx="125">
                  <c:v>-0.65354192596758587</c:v>
                </c:pt>
                <c:pt idx="126">
                  <c:v>-0.65392646740666394</c:v>
                </c:pt>
                <c:pt idx="127">
                  <c:v>-0.65971240447370794</c:v>
                </c:pt>
                <c:pt idx="128">
                  <c:v>-0.6635883783184009</c:v>
                </c:pt>
                <c:pt idx="129">
                  <c:v>-0.66592119430635377</c:v>
                </c:pt>
                <c:pt idx="130">
                  <c:v>-0.67334455326376563</c:v>
                </c:pt>
                <c:pt idx="131">
                  <c:v>-0.67570026695622465</c:v>
                </c:pt>
                <c:pt idx="132">
                  <c:v>-0.68003354141456207</c:v>
                </c:pt>
                <c:pt idx="133">
                  <c:v>-0.68796065387264516</c:v>
                </c:pt>
                <c:pt idx="134">
                  <c:v>-0.69154845919624819</c:v>
                </c:pt>
                <c:pt idx="135">
                  <c:v>-0.6987629193455811</c:v>
                </c:pt>
                <c:pt idx="136">
                  <c:v>-0.69916525288550835</c:v>
                </c:pt>
                <c:pt idx="137">
                  <c:v>-0.70481498542762744</c:v>
                </c:pt>
                <c:pt idx="138">
                  <c:v>-0.70887014102518164</c:v>
                </c:pt>
                <c:pt idx="139">
                  <c:v>-0.71294180788812489</c:v>
                </c:pt>
                <c:pt idx="140">
                  <c:v>-0.71539278950726504</c:v>
                </c:pt>
                <c:pt idx="141">
                  <c:v>-0.72401884422703233</c:v>
                </c:pt>
                <c:pt idx="142">
                  <c:v>-0.72898163356916135</c:v>
                </c:pt>
                <c:pt idx="143">
                  <c:v>-0.72939631323506648</c:v>
                </c:pt>
                <c:pt idx="144">
                  <c:v>-0.73355259519498428</c:v>
                </c:pt>
                <c:pt idx="145">
                  <c:v>-0.73772622395791276</c:v>
                </c:pt>
                <c:pt idx="146">
                  <c:v>-0.744019510933702</c:v>
                </c:pt>
                <c:pt idx="147">
                  <c:v>-0.74823714687790543</c:v>
                </c:pt>
                <c:pt idx="148">
                  <c:v>-0.75417188239771993</c:v>
                </c:pt>
                <c:pt idx="149">
                  <c:v>-0.75843264725857484</c:v>
                </c:pt>
                <c:pt idx="150">
                  <c:v>-0.76271164394585445</c:v>
                </c:pt>
                <c:pt idx="151">
                  <c:v>-0.76700902915840063</c:v>
                </c:pt>
                <c:pt idx="152">
                  <c:v>-0.77132496162396935</c:v>
                </c:pt>
                <c:pt idx="153">
                  <c:v>-0.77175758114185677</c:v>
                </c:pt>
                <c:pt idx="154">
                  <c:v>-0.7800131135816073</c:v>
                </c:pt>
                <c:pt idx="155">
                  <c:v>-0.78394754488644192</c:v>
                </c:pt>
                <c:pt idx="156">
                  <c:v>-0.78877741157519554</c:v>
                </c:pt>
                <c:pt idx="157">
                  <c:v>-0.7927465457827001</c:v>
                </c:pt>
                <c:pt idx="158">
                  <c:v>-0.79850769621777173</c:v>
                </c:pt>
                <c:pt idx="159">
                  <c:v>-0.8016236568960291</c:v>
                </c:pt>
                <c:pt idx="160">
                  <c:v>-0.80609193957607961</c:v>
                </c:pt>
                <c:pt idx="161">
                  <c:v>-0.81238126848364356</c:v>
                </c:pt>
                <c:pt idx="162">
                  <c:v>-0.81283202350592509</c:v>
                </c:pt>
                <c:pt idx="163">
                  <c:v>-0.81961784461389431</c:v>
                </c:pt>
                <c:pt idx="164">
                  <c:v>-0.82416744299834921</c:v>
                </c:pt>
                <c:pt idx="165">
                  <c:v>-0.82645002787436561</c:v>
                </c:pt>
                <c:pt idx="166">
                  <c:v>-0.83103088792333168</c:v>
                </c:pt>
                <c:pt idx="167">
                  <c:v>-0.83563282885670065</c:v>
                </c:pt>
                <c:pt idx="168">
                  <c:v>-0.84211133369990365</c:v>
                </c:pt>
                <c:pt idx="169">
                  <c:v>-0.84490073578748215</c:v>
                </c:pt>
                <c:pt idx="170">
                  <c:v>-0.84909948233383192</c:v>
                </c:pt>
                <c:pt idx="171">
                  <c:v>-0.85143975955453888</c:v>
                </c:pt>
                <c:pt idx="172">
                  <c:v>-0.85613680905440781</c:v>
                </c:pt>
                <c:pt idx="173">
                  <c:v>-0.86085602498605429</c:v>
                </c:pt>
                <c:pt idx="174">
                  <c:v>-0.8632240109374627</c:v>
                </c:pt>
                <c:pt idx="175">
                  <c:v>-0.87036179998575514</c:v>
                </c:pt>
                <c:pt idx="176">
                  <c:v>-0.87323124241370786</c:v>
                </c:pt>
                <c:pt idx="177">
                  <c:v>-0.88044107898045765</c:v>
                </c:pt>
                <c:pt idx="178">
                  <c:v>-0.88237251367069425</c:v>
                </c:pt>
                <c:pt idx="179">
                  <c:v>-0.8847920648147839</c:v>
                </c:pt>
                <c:pt idx="180">
                  <c:v>-0.8896488009277338</c:v>
                </c:pt>
                <c:pt idx="181">
                  <c:v>-0.89404012293933521</c:v>
                </c:pt>
                <c:pt idx="182">
                  <c:v>-0.89697842084178214</c:v>
                </c:pt>
                <c:pt idx="183">
                  <c:v>-0.8994336148077321</c:v>
                </c:pt>
                <c:pt idx="184">
                  <c:v>-0.9063404010209869</c:v>
                </c:pt>
                <c:pt idx="185">
                  <c:v>-0.90881871703545403</c:v>
                </c:pt>
                <c:pt idx="186">
                  <c:v>-0.91379385167556781</c:v>
                </c:pt>
                <c:pt idx="187">
                  <c:v>-0.91679085691583728</c:v>
                </c:pt>
                <c:pt idx="188">
                  <c:v>-0.92130327369769927</c:v>
                </c:pt>
                <c:pt idx="189">
                  <c:v>-0.92634106772765645</c:v>
                </c:pt>
                <c:pt idx="190">
                  <c:v>-0.93140436968420315</c:v>
                </c:pt>
                <c:pt idx="191">
                  <c:v>-0.93191211277711183</c:v>
                </c:pt>
                <c:pt idx="192">
                  <c:v>-0.9390477189967712</c:v>
                </c:pt>
                <c:pt idx="193">
                  <c:v>-0.94160853985844495</c:v>
                </c:pt>
                <c:pt idx="194">
                  <c:v>-0.94778139896552571</c:v>
                </c:pt>
                <c:pt idx="195">
                  <c:v>-0.9493305859523552</c:v>
                </c:pt>
                <c:pt idx="196">
                  <c:v>-0.95451194469435285</c:v>
                </c:pt>
                <c:pt idx="197">
                  <c:v>-0.95867644837059285</c:v>
                </c:pt>
                <c:pt idx="198">
                  <c:v>-0.96181124717596445</c:v>
                </c:pt>
                <c:pt idx="199">
                  <c:v>-0.9660063241200878</c:v>
                </c:pt>
                <c:pt idx="200">
                  <c:v>-0.9696915086012704</c:v>
                </c:pt>
                <c:pt idx="201">
                  <c:v>-0.97497972822283463</c:v>
                </c:pt>
                <c:pt idx="202">
                  <c:v>-0.97497972822283463</c:v>
                </c:pt>
                <c:pt idx="203">
                  <c:v>-0.98029606185006746</c:v>
                </c:pt>
                <c:pt idx="204">
                  <c:v>-0.98296486514214787</c:v>
                </c:pt>
                <c:pt idx="205">
                  <c:v>-0.98564081000894832</c:v>
                </c:pt>
                <c:pt idx="206">
                  <c:v>-0.98832393477398672</c:v>
                </c:pt>
                <c:pt idx="207">
                  <c:v>-0.99371187884274004</c:v>
                </c:pt>
                <c:pt idx="208">
                  <c:v>-1.0002159668119164</c:v>
                </c:pt>
                <c:pt idx="209">
                  <c:v>-1.0045756467417268</c:v>
                </c:pt>
                <c:pt idx="210">
                  <c:v>-1.0073101302613237</c:v>
                </c:pt>
                <c:pt idx="211">
                  <c:v>-1.0139035607411555</c:v>
                </c:pt>
                <c:pt idx="212">
                  <c:v>-1.0183234574393067</c:v>
                </c:pt>
                <c:pt idx="213">
                  <c:v>-1.0150067048133129</c:v>
                </c:pt>
                <c:pt idx="214">
                  <c:v>-1.0266637893555257</c:v>
                </c:pt>
                <c:pt idx="215">
                  <c:v>-1.028340235682778</c:v>
                </c:pt>
                <c:pt idx="216">
                  <c:v>-1.0288996762568094</c:v>
                </c:pt>
                <c:pt idx="217">
                  <c:v>-1.0317015833854828</c:v>
                </c:pt>
                <c:pt idx="218">
                  <c:v>-1.0350742678641223</c:v>
                </c:pt>
                <c:pt idx="219">
                  <c:v>-1.0373290602512113</c:v>
                </c:pt>
                <c:pt idx="220">
                  <c:v>-1.0429883849201127</c:v>
                </c:pt>
                <c:pt idx="221">
                  <c:v>-1.0435560829200314</c:v>
                </c:pt>
                <c:pt idx="222">
                  <c:v>-1.0509656352007566</c:v>
                </c:pt>
                <c:pt idx="223">
                  <c:v>-1.0538301458962165</c:v>
                </c:pt>
                <c:pt idx="224">
                  <c:v>-1.0567028855909</c:v>
                </c:pt>
                <c:pt idx="225">
                  <c:v>-1.0624732420522365</c:v>
                </c:pt>
                <c:pt idx="226">
                  <c:v>-1.0624732420522365</c:v>
                </c:pt>
                <c:pt idx="227">
                  <c:v>-1.0688593305187619</c:v>
                </c:pt>
                <c:pt idx="228">
                  <c:v>-1.0711916930921175</c:v>
                </c:pt>
                <c:pt idx="229">
                  <c:v>-1.0752864633646131</c:v>
                </c:pt>
                <c:pt idx="230">
                  <c:v>-1.0823453162042378</c:v>
                </c:pt>
                <c:pt idx="231">
                  <c:v>-1.0799868245449447</c:v>
                </c:pt>
                <c:pt idx="232">
                  <c:v>-1.083526651250069</c:v>
                </c:pt>
                <c:pt idx="233">
                  <c:v>-1.0918353043890858</c:v>
                </c:pt>
                <c:pt idx="234">
                  <c:v>-1.0942219403668167</c:v>
                </c:pt>
                <c:pt idx="235">
                  <c:v>-1.0972132677544024</c:v>
                </c:pt>
                <c:pt idx="236">
                  <c:v>-1.1008147122233096</c:v>
                </c:pt>
                <c:pt idx="237">
                  <c:v>-1.1008147122233096</c:v>
                </c:pt>
                <c:pt idx="238">
                  <c:v>-1.1038258557209972</c:v>
                </c:pt>
                <c:pt idx="239">
                  <c:v>-1.1068460935952131</c:v>
                </c:pt>
                <c:pt idx="240">
                  <c:v>-1.1068460935952131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3B-4C5A-8790-E3B47556A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62776"/>
        <c:axId val="651462384"/>
      </c:scatterChart>
      <c:valAx>
        <c:axId val="651462776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1462384"/>
        <c:crosses val="autoZero"/>
        <c:crossBetween val="midCat"/>
      </c:valAx>
      <c:valAx>
        <c:axId val="651462384"/>
        <c:scaling>
          <c:orientation val="minMax"/>
        </c:scaling>
        <c:delete val="0"/>
        <c:axPos val="l"/>
        <c:numFmt formatCode="0.000_ " sourceLinked="1"/>
        <c:majorTickMark val="out"/>
        <c:minorTickMark val="none"/>
        <c:tickLblPos val="nextTo"/>
        <c:crossAx val="651462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45809364504"/>
          <c:y val="0.61111411578603181"/>
          <c:w val="0.28562441352861978"/>
          <c:h val="0.32608641091580726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5"/>
          <c:y val="9.0276254600625508E-2"/>
          <c:w val="0.7772963692038497"/>
          <c:h val="0.86971465410077475"/>
        </c:manualLayout>
      </c:layout>
      <c:scatterChart>
        <c:scatterStyle val="smoothMarker"/>
        <c:varyColors val="0"/>
        <c:ser>
          <c:idx val="0"/>
          <c:order val="0"/>
          <c:tx>
            <c:v>Sample 3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'データ処理シート(対数値)'!$S$9:$S$248</c:f>
              <c:numCache>
                <c:formatCode>0.000_ </c:formatCode>
                <c:ptCount val="240"/>
                <c:pt idx="0">
                  <c:v>-0.1815218766233902</c:v>
                </c:pt>
                <c:pt idx="1">
                  <c:v>-0.18512548412668892</c:v>
                </c:pt>
                <c:pt idx="2">
                  <c:v>-0.18512548412668892</c:v>
                </c:pt>
                <c:pt idx="3">
                  <c:v>-0.18392283816092836</c:v>
                </c:pt>
                <c:pt idx="4">
                  <c:v>-0.18272163681529441</c:v>
                </c:pt>
                <c:pt idx="5">
                  <c:v>-0.18392283816092836</c:v>
                </c:pt>
                <c:pt idx="6">
                  <c:v>-0.18512548412668892</c:v>
                </c:pt>
                <c:pt idx="7">
                  <c:v>-0.18632957819149337</c:v>
                </c:pt>
                <c:pt idx="8">
                  <c:v>-0.18632957819149337</c:v>
                </c:pt>
                <c:pt idx="9">
                  <c:v>-0.18632957819149337</c:v>
                </c:pt>
                <c:pt idx="10">
                  <c:v>-0.18874212459687753</c:v>
                </c:pt>
                <c:pt idx="11">
                  <c:v>-0.1899505839584458</c:v>
                </c:pt>
                <c:pt idx="12">
                  <c:v>-0.19116050546115917</c:v>
                </c:pt>
                <c:pt idx="13">
                  <c:v>-0.19479907830506729</c:v>
                </c:pt>
                <c:pt idx="14">
                  <c:v>-0.19358474907266526</c:v>
                </c:pt>
                <c:pt idx="15">
                  <c:v>-0.19479907830506729</c:v>
                </c:pt>
                <c:pt idx="16">
                  <c:v>-0.19601488392595706</c:v>
                </c:pt>
                <c:pt idx="17">
                  <c:v>-0.19601488392595734</c:v>
                </c:pt>
                <c:pt idx="18">
                  <c:v>-0.19479907830506729</c:v>
                </c:pt>
                <c:pt idx="19">
                  <c:v>-0.19845093872383845</c:v>
                </c:pt>
                <c:pt idx="20">
                  <c:v>-0.1996711951290677</c:v>
                </c:pt>
                <c:pt idx="21">
                  <c:v>-0.19845093872383818</c:v>
                </c:pt>
                <c:pt idx="22">
                  <c:v>-0.1996711951290677</c:v>
                </c:pt>
                <c:pt idx="23">
                  <c:v>-0.20334092401803025</c:v>
                </c:pt>
                <c:pt idx="24">
                  <c:v>-0.20334092401802997</c:v>
                </c:pt>
                <c:pt idx="25">
                  <c:v>-0.20579491297959668</c:v>
                </c:pt>
                <c:pt idx="26">
                  <c:v>-0.20702416943432653</c:v>
                </c:pt>
                <c:pt idx="27">
                  <c:v>-0.20948722486672419</c:v>
                </c:pt>
                <c:pt idx="28">
                  <c:v>-0.21195636192364545</c:v>
                </c:pt>
                <c:pt idx="29">
                  <c:v>-0.21195636192364545</c:v>
                </c:pt>
                <c:pt idx="30">
                  <c:v>-0.21319322046104189</c:v>
                </c:pt>
                <c:pt idx="31">
                  <c:v>-0.21443161071218833</c:v>
                </c:pt>
                <c:pt idx="32">
                  <c:v>-0.21567153647550871</c:v>
                </c:pt>
                <c:pt idx="33">
                  <c:v>-0.21691300156357377</c:v>
                </c:pt>
                <c:pt idx="34">
                  <c:v>-0.21815600980317063</c:v>
                </c:pt>
                <c:pt idx="35">
                  <c:v>-0.2206466711156225</c:v>
                </c:pt>
                <c:pt idx="36">
                  <c:v>-0.2206466711156225</c:v>
                </c:pt>
                <c:pt idx="37">
                  <c:v>-0.22314355131420971</c:v>
                </c:pt>
                <c:pt idx="38">
                  <c:v>-0.22690060019192182</c:v>
                </c:pt>
                <c:pt idx="39">
                  <c:v>-0.23193205734728889</c:v>
                </c:pt>
                <c:pt idx="40">
                  <c:v>-0.23067181773500128</c:v>
                </c:pt>
                <c:pt idx="41">
                  <c:v>-0.23319388716771114</c:v>
                </c:pt>
                <c:pt idx="42">
                  <c:v>-0.23825718912425789</c:v>
                </c:pt>
                <c:pt idx="43">
                  <c:v>-0.23698895813626292</c:v>
                </c:pt>
                <c:pt idx="44">
                  <c:v>-0.24079848655293046</c:v>
                </c:pt>
                <c:pt idx="45">
                  <c:v>-0.24207156119972872</c:v>
                </c:pt>
                <c:pt idx="46">
                  <c:v>-0.24334625863172918</c:v>
                </c:pt>
                <c:pt idx="47">
                  <c:v>-0.24334625863172918</c:v>
                </c:pt>
                <c:pt idx="48">
                  <c:v>-0.24590053843682594</c:v>
                </c:pt>
                <c:pt idx="49">
                  <c:v>-0.24718012914245119</c:v>
                </c:pt>
                <c:pt idx="50">
                  <c:v>-0.24974423311138891</c:v>
                </c:pt>
                <c:pt idx="51">
                  <c:v>-0.25231492861448973</c:v>
                </c:pt>
                <c:pt idx="52">
                  <c:v>-0.25102875480374542</c:v>
                </c:pt>
                <c:pt idx="53">
                  <c:v>-0.25489224962879015</c:v>
                </c:pt>
                <c:pt idx="54">
                  <c:v>-0.25489224962879015</c:v>
                </c:pt>
                <c:pt idx="55">
                  <c:v>-0.25877072895736086</c:v>
                </c:pt>
                <c:pt idx="56">
                  <c:v>-0.26006690541880767</c:v>
                </c:pt>
                <c:pt idx="57">
                  <c:v>-0.26136476413440751</c:v>
                </c:pt>
                <c:pt idx="58">
                  <c:v>-0.26266430947649289</c:v>
                </c:pt>
                <c:pt idx="59">
                  <c:v>-0.26396554583446485</c:v>
                </c:pt>
                <c:pt idx="60">
                  <c:v>-0.26787944515560103</c:v>
                </c:pt>
                <c:pt idx="61">
                  <c:v>-0.27049724769767991</c:v>
                </c:pt>
                <c:pt idx="62">
                  <c:v>-0.27049724769767991</c:v>
                </c:pt>
                <c:pt idx="63">
                  <c:v>-0.27312192112045108</c:v>
                </c:pt>
                <c:pt idx="64">
                  <c:v>-0.2744368457017603</c:v>
                </c:pt>
                <c:pt idx="65">
                  <c:v>-0.27575350158650697</c:v>
                </c:pt>
                <c:pt idx="66">
                  <c:v>-0.2770718933397654</c:v>
                </c:pt>
                <c:pt idx="67">
                  <c:v>-0.27971390280260405</c:v>
                </c:pt>
                <c:pt idx="68">
                  <c:v>-0.28103752973311219</c:v>
                </c:pt>
                <c:pt idx="69">
                  <c:v>-0.28236291097418098</c:v>
                </c:pt>
                <c:pt idx="70">
                  <c:v>-0.28369005118224333</c:v>
                </c:pt>
                <c:pt idx="71">
                  <c:v>-0.28501895503229724</c:v>
                </c:pt>
                <c:pt idx="72">
                  <c:v>-0.28634962721800217</c:v>
                </c:pt>
                <c:pt idx="73">
                  <c:v>-0.2903523010076598</c:v>
                </c:pt>
                <c:pt idx="74">
                  <c:v>-0.2903523010076598</c:v>
                </c:pt>
                <c:pt idx="75">
                  <c:v>-0.29437106060257739</c:v>
                </c:pt>
                <c:pt idx="76">
                  <c:v>-0.29571424414904518</c:v>
                </c:pt>
                <c:pt idx="77">
                  <c:v>-0.29571424414904518</c:v>
                </c:pt>
                <c:pt idx="78">
                  <c:v>-0.29840603581475661</c:v>
                </c:pt>
                <c:pt idx="79">
                  <c:v>-0.30110509278392161</c:v>
                </c:pt>
                <c:pt idx="80">
                  <c:v>-0.30381145438166457</c:v>
                </c:pt>
                <c:pt idx="81">
                  <c:v>-0.30516738679280031</c:v>
                </c:pt>
                <c:pt idx="82">
                  <c:v>-0.30652516025326082</c:v>
                </c:pt>
                <c:pt idx="83">
                  <c:v>-0.30924625036762149</c:v>
                </c:pt>
                <c:pt idx="84">
                  <c:v>-0.3119747650208255</c:v>
                </c:pt>
                <c:pt idx="85">
                  <c:v>-0.31334181923235843</c:v>
                </c:pt>
                <c:pt idx="86">
                  <c:v>-0.3174542307854511</c:v>
                </c:pt>
                <c:pt idx="87">
                  <c:v>-0.31882880144861758</c:v>
                </c:pt>
                <c:pt idx="88">
                  <c:v>-0.3174542307854511</c:v>
                </c:pt>
                <c:pt idx="89">
                  <c:v>-0.32158362412746216</c:v>
                </c:pt>
                <c:pt idx="90">
                  <c:v>-0.32296388659642072</c:v>
                </c:pt>
                <c:pt idx="91">
                  <c:v>-0.32434605682337225</c:v>
                </c:pt>
                <c:pt idx="92">
                  <c:v>-0.3285040669720361</c:v>
                </c:pt>
                <c:pt idx="93">
                  <c:v>-0.3285040669720361</c:v>
                </c:pt>
                <c:pt idx="94">
                  <c:v>-0.33128570993391293</c:v>
                </c:pt>
                <c:pt idx="95">
                  <c:v>-0.33407511202149148</c:v>
                </c:pt>
                <c:pt idx="96">
                  <c:v>-0.33547273628812929</c:v>
                </c:pt>
                <c:pt idx="97">
                  <c:v>-0.33967736757016131</c:v>
                </c:pt>
                <c:pt idx="98">
                  <c:v>-0.34108284917889609</c:v>
                </c:pt>
                <c:pt idx="99">
                  <c:v>-0.34108284917889609</c:v>
                </c:pt>
                <c:pt idx="100">
                  <c:v>-0.34389975245000942</c:v>
                </c:pt>
                <c:pt idx="101">
                  <c:v>-0.34531118528841737</c:v>
                </c:pt>
                <c:pt idx="102">
                  <c:v>-0.34672461308556418</c:v>
                </c:pt>
                <c:pt idx="103">
                  <c:v>-0.34955747616986832</c:v>
                </c:pt>
                <c:pt idx="104">
                  <c:v>-0.35239838717147204</c:v>
                </c:pt>
                <c:pt idx="105">
                  <c:v>-0.353821874956326</c:v>
                </c:pt>
                <c:pt idx="106">
                  <c:v>-0.35667494393873245</c:v>
                </c:pt>
                <c:pt idx="107">
                  <c:v>-0.35810453674832671</c:v>
                </c:pt>
                <c:pt idx="108">
                  <c:v>-0.36096986822161309</c:v>
                </c:pt>
                <c:pt idx="109">
                  <c:v>-0.36240561864771748</c:v>
                </c:pt>
                <c:pt idx="110">
                  <c:v>-0.36384343341734482</c:v>
                </c:pt>
                <c:pt idx="111">
                  <c:v>-0.36672527979223374</c:v>
                </c:pt>
                <c:pt idx="112">
                  <c:v>-0.36816932336446756</c:v>
                </c:pt>
                <c:pt idx="113">
                  <c:v>-0.36961545521446737</c:v>
                </c:pt>
                <c:pt idx="114">
                  <c:v>-0.37251400796847839</c:v>
                </c:pt>
                <c:pt idx="115">
                  <c:v>-0.37542098675978763</c:v>
                </c:pt>
                <c:pt idx="116">
                  <c:v>-0.37687765125625189</c:v>
                </c:pt>
                <c:pt idx="117">
                  <c:v>-0.37979736135958669</c:v>
                </c:pt>
                <c:pt idx="118">
                  <c:v>-0.38126041941134692</c:v>
                </c:pt>
                <c:pt idx="119">
                  <c:v>-0.38566248081198479</c:v>
                </c:pt>
                <c:pt idx="120">
                  <c:v>-0.38419297283262493</c:v>
                </c:pt>
                <c:pt idx="121">
                  <c:v>-0.38419297283262493</c:v>
                </c:pt>
                <c:pt idx="122">
                  <c:v>-0.39008400606986199</c:v>
                </c:pt>
                <c:pt idx="123">
                  <c:v>-0.39304258810960718</c:v>
                </c:pt>
                <c:pt idx="124">
                  <c:v>-0.39156220293917304</c:v>
                </c:pt>
                <c:pt idx="125">
                  <c:v>-0.39304258810960752</c:v>
                </c:pt>
                <c:pt idx="126">
                  <c:v>-0.39898614201045518</c:v>
                </c:pt>
                <c:pt idx="127">
                  <c:v>-0.40197121885390852</c:v>
                </c:pt>
                <c:pt idx="128">
                  <c:v>-0.40346710544549141</c:v>
                </c:pt>
                <c:pt idx="129">
                  <c:v>-0.40197121885390852</c:v>
                </c:pt>
                <c:pt idx="130">
                  <c:v>-0.40496523306651327</c:v>
                </c:pt>
                <c:pt idx="131">
                  <c:v>-0.41098028879627452</c:v>
                </c:pt>
                <c:pt idx="132">
                  <c:v>-0.41098028879627452</c:v>
                </c:pt>
                <c:pt idx="133">
                  <c:v>-0.41703174447962976</c:v>
                </c:pt>
                <c:pt idx="134">
                  <c:v>-0.41703174447962976</c:v>
                </c:pt>
                <c:pt idx="135">
                  <c:v>-0.41855034765681998</c:v>
                </c:pt>
                <c:pt idx="136">
                  <c:v>-0.42159449003804816</c:v>
                </c:pt>
                <c:pt idx="137">
                  <c:v>-0.42159449003804816</c:v>
                </c:pt>
                <c:pt idx="138">
                  <c:v>-0.42464792752493846</c:v>
                </c:pt>
                <c:pt idx="139">
                  <c:v>-0.42771071705548425</c:v>
                </c:pt>
                <c:pt idx="140">
                  <c:v>-0.42924563677356775</c:v>
                </c:pt>
                <c:pt idx="141">
                  <c:v>-0.42924563677356775</c:v>
                </c:pt>
                <c:pt idx="142">
                  <c:v>-0.43386458262986249</c:v>
                </c:pt>
                <c:pt idx="143">
                  <c:v>-0.43540898448123644</c:v>
                </c:pt>
                <c:pt idx="144">
                  <c:v>-0.44005655287778356</c:v>
                </c:pt>
                <c:pt idx="145">
                  <c:v>-0.43850496218636453</c:v>
                </c:pt>
                <c:pt idx="146">
                  <c:v>-0.44005655287778356</c:v>
                </c:pt>
                <c:pt idx="147">
                  <c:v>-0.44628710262841964</c:v>
                </c:pt>
                <c:pt idx="148">
                  <c:v>-0.44628710262841964</c:v>
                </c:pt>
                <c:pt idx="149">
                  <c:v>-0.44628710262841964</c:v>
                </c:pt>
                <c:pt idx="150">
                  <c:v>-0.44941699563734733</c:v>
                </c:pt>
                <c:pt idx="151">
                  <c:v>-0.45098562340997367</c:v>
                </c:pt>
                <c:pt idx="152">
                  <c:v>-0.45098562340997367</c:v>
                </c:pt>
                <c:pt idx="153">
                  <c:v>-0.45255671564201505</c:v>
                </c:pt>
                <c:pt idx="154">
                  <c:v>-0.45570632454491128</c:v>
                </c:pt>
                <c:pt idx="155">
                  <c:v>-0.46044941644092391</c:v>
                </c:pt>
                <c:pt idx="156">
                  <c:v>-0.46044941644092391</c:v>
                </c:pt>
                <c:pt idx="157">
                  <c:v>-0.46044941644092391</c:v>
                </c:pt>
                <c:pt idx="158">
                  <c:v>-0.46521511251393854</c:v>
                </c:pt>
                <c:pt idx="159">
                  <c:v>-0.46521511251393854</c:v>
                </c:pt>
                <c:pt idx="160">
                  <c:v>-0.46680873834921638</c:v>
                </c:pt>
                <c:pt idx="161">
                  <c:v>-0.47000362924573558</c:v>
                </c:pt>
                <c:pt idx="162">
                  <c:v>-0.47160491061270959</c:v>
                </c:pt>
                <c:pt idx="163">
                  <c:v>-0.47320876019468389</c:v>
                </c:pt>
                <c:pt idx="164">
                  <c:v>-0.47481518624295777</c:v>
                </c:pt>
                <c:pt idx="165">
                  <c:v>-0.47481518624295777</c:v>
                </c:pt>
                <c:pt idx="166">
                  <c:v>-0.47965000629754095</c:v>
                </c:pt>
                <c:pt idx="167">
                  <c:v>-0.47965000629754095</c:v>
                </c:pt>
                <c:pt idx="168">
                  <c:v>-0.48288625507674926</c:v>
                </c:pt>
                <c:pt idx="169">
                  <c:v>-0.48450831544861744</c:v>
                </c:pt>
                <c:pt idx="170">
                  <c:v>-0.48613301117561919</c:v>
                </c:pt>
                <c:pt idx="171">
                  <c:v>-0.48613301117561919</c:v>
                </c:pt>
                <c:pt idx="172">
                  <c:v>-0.48939034304592566</c:v>
                </c:pt>
                <c:pt idx="173">
                  <c:v>-0.49102299646981118</c:v>
                </c:pt>
                <c:pt idx="174">
                  <c:v>-0.49102299646981118</c:v>
                </c:pt>
                <c:pt idx="175">
                  <c:v>-0.49593701127224005</c:v>
                </c:pt>
                <c:pt idx="176">
                  <c:v>-0.49593701127224005</c:v>
                </c:pt>
                <c:pt idx="177">
                  <c:v>-0.4992264879226388</c:v>
                </c:pt>
                <c:pt idx="178">
                  <c:v>-0.5008752929128224</c:v>
                </c:pt>
                <c:pt idx="179">
                  <c:v>-0.5008752929128224</c:v>
                </c:pt>
                <c:pt idx="180">
                  <c:v>-0.50583808225495164</c:v>
                </c:pt>
                <c:pt idx="181">
                  <c:v>-0.50583808225495164</c:v>
                </c:pt>
                <c:pt idx="182">
                  <c:v>-0.50749783367331591</c:v>
                </c:pt>
                <c:pt idx="183">
                  <c:v>-0.50916034444692948</c:v>
                </c:pt>
                <c:pt idx="184">
                  <c:v>-0.5108256237659905</c:v>
                </c:pt>
                <c:pt idx="185">
                  <c:v>-0.51416452503150512</c:v>
                </c:pt>
                <c:pt idx="186">
                  <c:v>-0.51249368086668778</c:v>
                </c:pt>
                <c:pt idx="187">
                  <c:v>-0.5108256237659905</c:v>
                </c:pt>
                <c:pt idx="188">
                  <c:v>-0.51249368086668778</c:v>
                </c:pt>
                <c:pt idx="189">
                  <c:v>-0.51919387343650736</c:v>
                </c:pt>
                <c:pt idx="190">
                  <c:v>-0.5225608799844117</c:v>
                </c:pt>
                <c:pt idx="191">
                  <c:v>-0.52593926157603887</c:v>
                </c:pt>
                <c:pt idx="192">
                  <c:v>-0.52763274208237176</c:v>
                </c:pt>
                <c:pt idx="193">
                  <c:v>-0.52932909533055039</c:v>
                </c:pt>
                <c:pt idx="194">
                  <c:v>-0.53102833108351</c:v>
                </c:pt>
                <c:pt idx="195">
                  <c:v>-0.53102833108351</c:v>
                </c:pt>
                <c:pt idx="196">
                  <c:v>-0.53273045915404071</c:v>
                </c:pt>
                <c:pt idx="197">
                  <c:v>-0.53614343175028067</c:v>
                </c:pt>
                <c:pt idx="198">
                  <c:v>-0.53785429615390989</c:v>
                </c:pt>
                <c:pt idx="199">
                  <c:v>-0.53785429615390989</c:v>
                </c:pt>
                <c:pt idx="200">
                  <c:v>-0.53956809263164474</c:v>
                </c:pt>
                <c:pt idx="201">
                  <c:v>-0.53956809263164474</c:v>
                </c:pt>
                <c:pt idx="202">
                  <c:v>-0.54300452213022588</c:v>
                </c:pt>
                <c:pt idx="203">
                  <c:v>-0.54472717544167193</c:v>
                </c:pt>
                <c:pt idx="204">
                  <c:v>-0.54472717544167193</c:v>
                </c:pt>
                <c:pt idx="205">
                  <c:v>-0.54818141030975942</c:v>
                </c:pt>
                <c:pt idx="206">
                  <c:v>-0.54818141030975942</c:v>
                </c:pt>
                <c:pt idx="207">
                  <c:v>-0.54991301247403757</c:v>
                </c:pt>
                <c:pt idx="208">
                  <c:v>-0.55164761828624564</c:v>
                </c:pt>
                <c:pt idx="209">
                  <c:v>-0.55164761828624564</c:v>
                </c:pt>
                <c:pt idx="210">
                  <c:v>-0.55338523818478669</c:v>
                </c:pt>
                <c:pt idx="211">
                  <c:v>-0.55686956226739759</c:v>
                </c:pt>
                <c:pt idx="212">
                  <c:v>-0.55686956226739759</c:v>
                </c:pt>
                <c:pt idx="213">
                  <c:v>-0.56036606932612687</c:v>
                </c:pt>
                <c:pt idx="214">
                  <c:v>-0.56211891815354109</c:v>
                </c:pt>
                <c:pt idx="215">
                  <c:v>-0.56036606932612687</c:v>
                </c:pt>
                <c:pt idx="216">
                  <c:v>-0.56387484485580619</c:v>
                </c:pt>
                <c:pt idx="217">
                  <c:v>-0.56563386026098561</c:v>
                </c:pt>
                <c:pt idx="218">
                  <c:v>-0.56739597525438512</c:v>
                </c:pt>
                <c:pt idx="219">
                  <c:v>-0.56916120077895405</c:v>
                </c:pt>
                <c:pt idx="220">
                  <c:v>-0.57092954783569616</c:v>
                </c:pt>
                <c:pt idx="221">
                  <c:v>-0.57092954783569616</c:v>
                </c:pt>
                <c:pt idx="222">
                  <c:v>-0.57447565084244678</c:v>
                </c:pt>
                <c:pt idx="223">
                  <c:v>-0.57447565084244678</c:v>
                </c:pt>
                <c:pt idx="224">
                  <c:v>-0.5762534290884459</c:v>
                </c:pt>
                <c:pt idx="225">
                  <c:v>-0.57803437345944086</c:v>
                </c:pt>
                <c:pt idx="226">
                  <c:v>-0.5762534290884459</c:v>
                </c:pt>
                <c:pt idx="227">
                  <c:v>-0.57981849525294205</c:v>
                </c:pt>
                <c:pt idx="228">
                  <c:v>-0.57981849525294205</c:v>
                </c:pt>
                <c:pt idx="229">
                  <c:v>-0.58339631660082603</c:v>
                </c:pt>
                <c:pt idx="230">
                  <c:v>-0.58698698473155464</c:v>
                </c:pt>
                <c:pt idx="231">
                  <c:v>-0.58698698473155464</c:v>
                </c:pt>
                <c:pt idx="232">
                  <c:v>-0.58698698473155464</c:v>
                </c:pt>
                <c:pt idx="233">
                  <c:v>-0.59239727745980242</c:v>
                </c:pt>
                <c:pt idx="234">
                  <c:v>-0.59239727745980242</c:v>
                </c:pt>
                <c:pt idx="235">
                  <c:v>-0.59059059223485311</c:v>
                </c:pt>
                <c:pt idx="236">
                  <c:v>-0.59239727745980242</c:v>
                </c:pt>
                <c:pt idx="237">
                  <c:v>-0.59602046982922263</c:v>
                </c:pt>
                <c:pt idx="238">
                  <c:v>-0.59965683747260656</c:v>
                </c:pt>
                <c:pt idx="239">
                  <c:v>-0.59602046982922263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34-4A0B-8883-647C00A46F5F}"/>
            </c:ext>
          </c:extLst>
        </c:ser>
        <c:ser>
          <c:idx val="1"/>
          <c:order val="1"/>
          <c:tx>
            <c:v>Sample 3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'データ処理シート(対数値)'!$R$8:$R$248</c:f>
              <c:numCache>
                <c:formatCode>0.000_ </c:formatCode>
                <c:ptCount val="241"/>
                <c:pt idx="0">
                  <c:v>-0.23648211575339018</c:v>
                </c:pt>
                <c:pt idx="1">
                  <c:v>-0.23648211575339018</c:v>
                </c:pt>
                <c:pt idx="2">
                  <c:v>-0.244111857750406</c:v>
                </c:pt>
                <c:pt idx="3">
                  <c:v>-0.24538916026152949</c:v>
                </c:pt>
                <c:pt idx="4">
                  <c:v>-0.24923088607752808</c:v>
                </c:pt>
                <c:pt idx="5">
                  <c:v>-0.24641217825356398</c:v>
                </c:pt>
                <c:pt idx="6">
                  <c:v>-0.24513356920582502</c:v>
                </c:pt>
                <c:pt idx="7">
                  <c:v>-0.2482049819095809</c:v>
                </c:pt>
                <c:pt idx="8">
                  <c:v>-0.2482049819095809</c:v>
                </c:pt>
                <c:pt idx="9">
                  <c:v>-0.24948752665381185</c:v>
                </c:pt>
                <c:pt idx="10">
                  <c:v>-0.24948752665381185</c:v>
                </c:pt>
                <c:pt idx="11">
                  <c:v>-0.25154302583590765</c:v>
                </c:pt>
                <c:pt idx="12">
                  <c:v>-0.24897431134873121</c:v>
                </c:pt>
                <c:pt idx="13">
                  <c:v>-0.25282986168457017</c:v>
                </c:pt>
                <c:pt idx="14">
                  <c:v>-0.25360275879891825</c:v>
                </c:pt>
                <c:pt idx="15">
                  <c:v>-0.25360275879891825</c:v>
                </c:pt>
                <c:pt idx="16">
                  <c:v>-0.25618340539240991</c:v>
                </c:pt>
                <c:pt idx="17">
                  <c:v>-0.25747623039471507</c:v>
                </c:pt>
                <c:pt idx="18">
                  <c:v>-0.26084541849822129</c:v>
                </c:pt>
                <c:pt idx="19">
                  <c:v>-0.26084541849822129</c:v>
                </c:pt>
                <c:pt idx="20">
                  <c:v>-0.26084541849822129</c:v>
                </c:pt>
                <c:pt idx="21">
                  <c:v>-0.26422599641543965</c:v>
                </c:pt>
                <c:pt idx="22">
                  <c:v>-0.26422599641543965</c:v>
                </c:pt>
                <c:pt idx="23">
                  <c:v>-0.26500775541290861</c:v>
                </c:pt>
                <c:pt idx="24">
                  <c:v>-0.26761804141603923</c:v>
                </c:pt>
                <c:pt idx="25">
                  <c:v>-0.26971118713054443</c:v>
                </c:pt>
                <c:pt idx="26">
                  <c:v>-0.26840245771982468</c:v>
                </c:pt>
                <c:pt idx="27">
                  <c:v>-0.27496330004400615</c:v>
                </c:pt>
                <c:pt idx="28">
                  <c:v>-0.27312192112045119</c:v>
                </c:pt>
                <c:pt idx="29">
                  <c:v>-0.2770718933397654</c:v>
                </c:pt>
                <c:pt idx="30">
                  <c:v>-0.27839202554468828</c:v>
                </c:pt>
                <c:pt idx="31">
                  <c:v>-0.27839202554468828</c:v>
                </c:pt>
                <c:pt idx="32">
                  <c:v>-0.28103752973311236</c:v>
                </c:pt>
                <c:pt idx="33">
                  <c:v>-0.28315898372419629</c:v>
                </c:pt>
                <c:pt idx="34">
                  <c:v>-0.28183254766288934</c:v>
                </c:pt>
                <c:pt idx="35">
                  <c:v>-0.28581714584226842</c:v>
                </c:pt>
                <c:pt idx="36">
                  <c:v>-0.28581714584226842</c:v>
                </c:pt>
                <c:pt idx="37">
                  <c:v>-0.28714888129012217</c:v>
                </c:pt>
                <c:pt idx="38">
                  <c:v>-0.29115476193075346</c:v>
                </c:pt>
                <c:pt idx="39">
                  <c:v>-0.29249362944900303</c:v>
                </c:pt>
                <c:pt idx="40">
                  <c:v>-0.29517675421404144</c:v>
                </c:pt>
                <c:pt idx="41">
                  <c:v>-0.29517675421404144</c:v>
                </c:pt>
                <c:pt idx="42">
                  <c:v>-0.2986756139266466</c:v>
                </c:pt>
                <c:pt idx="43">
                  <c:v>-0.3013753995837834</c:v>
                </c:pt>
                <c:pt idx="44">
                  <c:v>-0.3013753995837834</c:v>
                </c:pt>
                <c:pt idx="45">
                  <c:v>-0.30002459565016754</c:v>
                </c:pt>
                <c:pt idx="46">
                  <c:v>-0.30543879404104007</c:v>
                </c:pt>
                <c:pt idx="47">
                  <c:v>-0.30543879404104007</c:v>
                </c:pt>
                <c:pt idx="48">
                  <c:v>-0.30543879404104007</c:v>
                </c:pt>
                <c:pt idx="49">
                  <c:v>-0.31088246562221666</c:v>
                </c:pt>
                <c:pt idx="50">
                  <c:v>-0.30951876706095538</c:v>
                </c:pt>
                <c:pt idx="51">
                  <c:v>-0.31361545447828554</c:v>
                </c:pt>
                <c:pt idx="52">
                  <c:v>-0.31498475497978978</c:v>
                </c:pt>
                <c:pt idx="53">
                  <c:v>-0.31498475497978978</c:v>
                </c:pt>
                <c:pt idx="54">
                  <c:v>-0.32048078420316711</c:v>
                </c:pt>
                <c:pt idx="55">
                  <c:v>-0.32185952425336761</c:v>
                </c:pt>
                <c:pt idx="56">
                  <c:v>-0.3226876816505963</c:v>
                </c:pt>
                <c:pt idx="57">
                  <c:v>-0.32739357268800906</c:v>
                </c:pt>
                <c:pt idx="58">
                  <c:v>-0.32683878765297492</c:v>
                </c:pt>
                <c:pt idx="59">
                  <c:v>-0.33100719719015465</c:v>
                </c:pt>
                <c:pt idx="60">
                  <c:v>-0.33379582141780478</c:v>
                </c:pt>
                <c:pt idx="61">
                  <c:v>-0.33659224382178904</c:v>
                </c:pt>
                <c:pt idx="62">
                  <c:v>-0.33939650813845978</c:v>
                </c:pt>
                <c:pt idx="63">
                  <c:v>-0.34080159478244232</c:v>
                </c:pt>
                <c:pt idx="64">
                  <c:v>-0.34220865847314963</c:v>
                </c:pt>
                <c:pt idx="65">
                  <c:v>-0.34785679548785092</c:v>
                </c:pt>
                <c:pt idx="66">
                  <c:v>-0.34927382845842181</c:v>
                </c:pt>
                <c:pt idx="67">
                  <c:v>-0.34927382845842181</c:v>
                </c:pt>
                <c:pt idx="68">
                  <c:v>-0.35496212593505755</c:v>
                </c:pt>
                <c:pt idx="69">
                  <c:v>-0.35638927046157171</c:v>
                </c:pt>
                <c:pt idx="70">
                  <c:v>-0.35924968431120136</c:v>
                </c:pt>
                <c:pt idx="71">
                  <c:v>-0.36211830360479846</c:v>
                </c:pt>
                <c:pt idx="72">
                  <c:v>-0.36355570503095469</c:v>
                </c:pt>
                <c:pt idx="73">
                  <c:v>-0.36643672114068598</c:v>
                </c:pt>
                <c:pt idx="74">
                  <c:v>-0.37077386831823395</c:v>
                </c:pt>
                <c:pt idx="75">
                  <c:v>-0.37222377432836246</c:v>
                </c:pt>
                <c:pt idx="76">
                  <c:v>-0.37658614855778766</c:v>
                </c:pt>
                <c:pt idx="77">
                  <c:v>-0.37804451253217214</c:v>
                </c:pt>
                <c:pt idx="78">
                  <c:v>-0.37950500643863272</c:v>
                </c:pt>
                <c:pt idx="79">
                  <c:v>-0.38448670172297256</c:v>
                </c:pt>
                <c:pt idx="80">
                  <c:v>-0.38683964398499943</c:v>
                </c:pt>
                <c:pt idx="81">
                  <c:v>-0.39037947069012341</c:v>
                </c:pt>
                <c:pt idx="82">
                  <c:v>-0.39274633570038964</c:v>
                </c:pt>
                <c:pt idx="83">
                  <c:v>-0.39571281666548608</c:v>
                </c:pt>
                <c:pt idx="84">
                  <c:v>-0.39571281666548608</c:v>
                </c:pt>
                <c:pt idx="85">
                  <c:v>-0.40017910367892701</c:v>
                </c:pt>
                <c:pt idx="86">
                  <c:v>-0.40316774905948088</c:v>
                </c:pt>
                <c:pt idx="87">
                  <c:v>-0.40766753166336445</c:v>
                </c:pt>
                <c:pt idx="88">
                  <c:v>-0.40917197003949085</c:v>
                </c:pt>
                <c:pt idx="89">
                  <c:v>-0.41067867516105183</c:v>
                </c:pt>
                <c:pt idx="90">
                  <c:v>-0.41521245956304442</c:v>
                </c:pt>
                <c:pt idx="91">
                  <c:v>-0.41672830038687508</c:v>
                </c:pt>
                <c:pt idx="92">
                  <c:v>-0.41824644247289749</c:v>
                </c:pt>
                <c:pt idx="93">
                  <c:v>-0.42281474644327738</c:v>
                </c:pt>
                <c:pt idx="94">
                  <c:v>-0.42434216387785351</c:v>
                </c:pt>
                <c:pt idx="95">
                  <c:v>-0.42587191788582701</c:v>
                </c:pt>
                <c:pt idx="96">
                  <c:v>-0.43047527111233208</c:v>
                </c:pt>
                <c:pt idx="97">
                  <c:v>-0.43355598827469005</c:v>
                </c:pt>
                <c:pt idx="98">
                  <c:v>-0.43664622559173916</c:v>
                </c:pt>
                <c:pt idx="99">
                  <c:v>-0.43819493273108329</c:v>
                </c:pt>
                <c:pt idx="100">
                  <c:v>-0.43819493273108329</c:v>
                </c:pt>
                <c:pt idx="101">
                  <c:v>-0.4437902224298324</c:v>
                </c:pt>
                <c:pt idx="102">
                  <c:v>-0.44597465144637438</c:v>
                </c:pt>
                <c:pt idx="103">
                  <c:v>-0.44910356513799393</c:v>
                </c:pt>
                <c:pt idx="104">
                  <c:v>-0.45224229966709334</c:v>
                </c:pt>
                <c:pt idx="105">
                  <c:v>-0.45476039983304178</c:v>
                </c:pt>
                <c:pt idx="106">
                  <c:v>-0.45696895097528001</c:v>
                </c:pt>
                <c:pt idx="107">
                  <c:v>-0.46171804965896285</c:v>
                </c:pt>
                <c:pt idx="108">
                  <c:v>-0.46426015461866976</c:v>
                </c:pt>
                <c:pt idx="109">
                  <c:v>-0.46808547008983176</c:v>
                </c:pt>
                <c:pt idx="110">
                  <c:v>-0.46968368043481556</c:v>
                </c:pt>
                <c:pt idx="111">
                  <c:v>-0.47288778442559859</c:v>
                </c:pt>
                <c:pt idx="112">
                  <c:v>-0.4786811704394236</c:v>
                </c:pt>
                <c:pt idx="113">
                  <c:v>-0.48094324928412119</c:v>
                </c:pt>
                <c:pt idx="114">
                  <c:v>-0.48159049849765589</c:v>
                </c:pt>
                <c:pt idx="115">
                  <c:v>-0.4874346709754151</c:v>
                </c:pt>
                <c:pt idx="116">
                  <c:v>-0.4874346709754151</c:v>
                </c:pt>
                <c:pt idx="117">
                  <c:v>-0.49069625247082499</c:v>
                </c:pt>
                <c:pt idx="118">
                  <c:v>-0.49659404151926628</c:v>
                </c:pt>
                <c:pt idx="119">
                  <c:v>-0.49823850826051941</c:v>
                </c:pt>
                <c:pt idx="120">
                  <c:v>-0.50219629706793623</c:v>
                </c:pt>
                <c:pt idx="121">
                  <c:v>-0.50451226170939878</c:v>
                </c:pt>
                <c:pt idx="122">
                  <c:v>-0.50716566293450371</c:v>
                </c:pt>
                <c:pt idx="123">
                  <c:v>-0.5155032133171018</c:v>
                </c:pt>
                <c:pt idx="124">
                  <c:v>-0.51717909773816606</c:v>
                </c:pt>
                <c:pt idx="125">
                  <c:v>-0.51953006439613703</c:v>
                </c:pt>
                <c:pt idx="126">
                  <c:v>-0.52121271665247781</c:v>
                </c:pt>
                <c:pt idx="127">
                  <c:v>-0.52560090934814507</c:v>
                </c:pt>
                <c:pt idx="128">
                  <c:v>-0.52729381647329809</c:v>
                </c:pt>
                <c:pt idx="129">
                  <c:v>-0.53170883468241503</c:v>
                </c:pt>
                <c:pt idx="130">
                  <c:v>-0.53409425070534511</c:v>
                </c:pt>
                <c:pt idx="131">
                  <c:v>-0.53580160983616776</c:v>
                </c:pt>
                <c:pt idx="132">
                  <c:v>-0.54025443445680277</c:v>
                </c:pt>
                <c:pt idx="133">
                  <c:v>-0.54438240729483334</c:v>
                </c:pt>
                <c:pt idx="134">
                  <c:v>-0.54956645208242116</c:v>
                </c:pt>
                <c:pt idx="135">
                  <c:v>-0.55199490080406144</c:v>
                </c:pt>
                <c:pt idx="136">
                  <c:v>-0.5530374725753</c:v>
                </c:pt>
                <c:pt idx="137">
                  <c:v>-0.55826669836612708</c:v>
                </c:pt>
                <c:pt idx="138">
                  <c:v>-0.56071639337945578</c:v>
                </c:pt>
                <c:pt idx="139">
                  <c:v>-0.56176810250356535</c:v>
                </c:pt>
                <c:pt idx="140">
                  <c:v>-0.56633833369624931</c:v>
                </c:pt>
                <c:pt idx="141">
                  <c:v>-0.56880790630433775</c:v>
                </c:pt>
                <c:pt idx="142">
                  <c:v>-0.56951462011467013</c:v>
                </c:pt>
                <c:pt idx="143">
                  <c:v>-0.57412047413830436</c:v>
                </c:pt>
                <c:pt idx="144">
                  <c:v>-0.5758976205097055</c:v>
                </c:pt>
                <c:pt idx="145">
                  <c:v>-0.57946141615612889</c:v>
                </c:pt>
                <c:pt idx="146">
                  <c:v>-0.58124808806253647</c:v>
                </c:pt>
                <c:pt idx="147">
                  <c:v>-0.58411341953582274</c:v>
                </c:pt>
                <c:pt idx="148">
                  <c:v>-0.58842686978954228</c:v>
                </c:pt>
                <c:pt idx="149">
                  <c:v>-0.59022964655325894</c:v>
                </c:pt>
                <c:pt idx="150">
                  <c:v>-0.59095166824527545</c:v>
                </c:pt>
                <c:pt idx="151">
                  <c:v>-0.59638351212763741</c:v>
                </c:pt>
                <c:pt idx="152">
                  <c:v>-0.60111509511345163</c:v>
                </c:pt>
                <c:pt idx="153">
                  <c:v>-0.60294091267379635</c:v>
                </c:pt>
                <c:pt idx="154">
                  <c:v>-0.60733652414683448</c:v>
                </c:pt>
                <c:pt idx="155">
                  <c:v>-0.60917374678376657</c:v>
                </c:pt>
                <c:pt idx="156">
                  <c:v>-0.61285834933114225</c:v>
                </c:pt>
                <c:pt idx="157">
                  <c:v>-0.61470575425338281</c:v>
                </c:pt>
                <c:pt idx="158">
                  <c:v>-0.61655657839823264</c:v>
                </c:pt>
                <c:pt idx="159">
                  <c:v>-0.62026853514737268</c:v>
                </c:pt>
                <c:pt idx="160">
                  <c:v>-0.62399432187162862</c:v>
                </c:pt>
                <c:pt idx="161">
                  <c:v>-0.62399432187162862</c:v>
                </c:pt>
                <c:pt idx="162">
                  <c:v>-0.62960915975595777</c:v>
                </c:pt>
                <c:pt idx="163">
                  <c:v>-0.63148780017321748</c:v>
                </c:pt>
                <c:pt idx="164">
                  <c:v>-0.63336997652408478</c:v>
                </c:pt>
                <c:pt idx="165">
                  <c:v>-0.63714499044466066</c:v>
                </c:pt>
                <c:pt idx="166">
                  <c:v>-0.63979600506295053</c:v>
                </c:pt>
                <c:pt idx="167">
                  <c:v>-0.64473804135225787</c:v>
                </c:pt>
                <c:pt idx="168">
                  <c:v>-0.64664534690852549</c:v>
                </c:pt>
                <c:pt idx="169">
                  <c:v>-0.64855629723207031</c:v>
                </c:pt>
                <c:pt idx="170">
                  <c:v>-0.65238918808777768</c:v>
                </c:pt>
                <c:pt idx="171">
                  <c:v>-0.65431115677474705</c:v>
                </c:pt>
                <c:pt idx="172">
                  <c:v>-0.65816621166469969</c:v>
                </c:pt>
                <c:pt idx="173">
                  <c:v>-0.66281198076387216</c:v>
                </c:pt>
                <c:pt idx="174">
                  <c:v>-0.66281198076387216</c:v>
                </c:pt>
                <c:pt idx="175">
                  <c:v>-0.66475410605872753</c:v>
                </c:pt>
                <c:pt idx="176">
                  <c:v>-0.67060321612505069</c:v>
                </c:pt>
                <c:pt idx="177">
                  <c:v>-0.67256054695155698</c:v>
                </c:pt>
                <c:pt idx="178">
                  <c:v>-0.67256054695155698</c:v>
                </c:pt>
                <c:pt idx="179">
                  <c:v>-0.67845563181695545</c:v>
                </c:pt>
                <c:pt idx="180">
                  <c:v>-0.68042840815217065</c:v>
                </c:pt>
                <c:pt idx="181">
                  <c:v>-0.68438567489137259</c:v>
                </c:pt>
                <c:pt idx="182">
                  <c:v>-0.68438567489137259</c:v>
                </c:pt>
                <c:pt idx="183">
                  <c:v>-0.68557591506362714</c:v>
                </c:pt>
                <c:pt idx="184">
                  <c:v>-0.69234750038938109</c:v>
                </c:pt>
                <c:pt idx="185">
                  <c:v>-0.69434790113646416</c:v>
                </c:pt>
                <c:pt idx="186">
                  <c:v>-0.69635231150889365</c:v>
                </c:pt>
                <c:pt idx="187">
                  <c:v>-0.69956774836286817</c:v>
                </c:pt>
                <c:pt idx="188">
                  <c:v>-0.70238976192687785</c:v>
                </c:pt>
                <c:pt idx="189">
                  <c:v>-0.70441037283865604</c:v>
                </c:pt>
                <c:pt idx="190">
                  <c:v>-0.70643507488688073</c:v>
                </c:pt>
                <c:pt idx="191">
                  <c:v>-0.70968314920004494</c:v>
                </c:pt>
                <c:pt idx="192">
                  <c:v>-0.71253389436013537</c:v>
                </c:pt>
                <c:pt idx="193">
                  <c:v>-0.71457512797356582</c:v>
                </c:pt>
                <c:pt idx="194">
                  <c:v>-0.71580187112475158</c:v>
                </c:pt>
                <c:pt idx="195">
                  <c:v>-0.72072394833017983</c:v>
                </c:pt>
                <c:pt idx="196">
                  <c:v>-0.72072394833017983</c:v>
                </c:pt>
                <c:pt idx="197">
                  <c:v>-0.72360638804465394</c:v>
                </c:pt>
                <c:pt idx="198">
                  <c:v>-0.72691081071275443</c:v>
                </c:pt>
                <c:pt idx="199">
                  <c:v>-0.72898163356916135</c:v>
                </c:pt>
                <c:pt idx="200">
                  <c:v>-0.73105675363316547</c:v>
                </c:pt>
                <c:pt idx="201">
                  <c:v>-0.73313618877630859</c:v>
                </c:pt>
                <c:pt idx="202">
                  <c:v>-0.73521995698185305</c:v>
                </c:pt>
                <c:pt idx="203">
                  <c:v>-0.73730807634571505</c:v>
                </c:pt>
                <c:pt idx="204">
                  <c:v>-0.73940056507740737</c:v>
                </c:pt>
                <c:pt idx="205">
                  <c:v>-0.74149744150099206</c:v>
                </c:pt>
                <c:pt idx="206">
                  <c:v>-0.74359872405604355</c:v>
                </c:pt>
                <c:pt idx="207">
                  <c:v>-0.74570443129862141</c:v>
                </c:pt>
                <c:pt idx="208">
                  <c:v>-0.74781458190225347</c:v>
                </c:pt>
                <c:pt idx="209">
                  <c:v>-0.7520482884801063</c:v>
                </c:pt>
                <c:pt idx="210">
                  <c:v>-0.7520482884801063</c:v>
                </c:pt>
                <c:pt idx="211">
                  <c:v>-0.75417188239771993</c:v>
                </c:pt>
                <c:pt idx="212">
                  <c:v>-0.75843264725857484</c:v>
                </c:pt>
                <c:pt idx="213">
                  <c:v>-0.75843264725857484</c:v>
                </c:pt>
                <c:pt idx="214">
                  <c:v>-0.76271164394585445</c:v>
                </c:pt>
                <c:pt idx="215">
                  <c:v>-0.76485802811394576</c:v>
                </c:pt>
                <c:pt idx="216">
                  <c:v>-0.76700902915840063</c:v>
                </c:pt>
                <c:pt idx="217">
                  <c:v>-0.77132496162396935</c:v>
                </c:pt>
                <c:pt idx="218">
                  <c:v>-0.77262338206174219</c:v>
                </c:pt>
                <c:pt idx="219">
                  <c:v>-0.77348993324248383</c:v>
                </c:pt>
                <c:pt idx="220">
                  <c:v>-0.77783398872713894</c:v>
                </c:pt>
                <c:pt idx="221">
                  <c:v>-0.7791408937269213</c:v>
                </c:pt>
                <c:pt idx="222">
                  <c:v>-0.78088609486795191</c:v>
                </c:pt>
                <c:pt idx="223">
                  <c:v>-0.78657912535249763</c:v>
                </c:pt>
                <c:pt idx="224">
                  <c:v>-0.78657912535249763</c:v>
                </c:pt>
                <c:pt idx="225">
                  <c:v>-0.79186315349910286</c:v>
                </c:pt>
                <c:pt idx="226">
                  <c:v>-0.79186315349910286</c:v>
                </c:pt>
                <c:pt idx="227">
                  <c:v>-0.79540141459870151</c:v>
                </c:pt>
                <c:pt idx="228">
                  <c:v>-0.79850769621777151</c:v>
                </c:pt>
                <c:pt idx="229">
                  <c:v>-0.79850769621777151</c:v>
                </c:pt>
                <c:pt idx="230">
                  <c:v>-0.79984191923090808</c:v>
                </c:pt>
                <c:pt idx="231">
                  <c:v>-0.80653986791503574</c:v>
                </c:pt>
                <c:pt idx="232">
                  <c:v>-0.80653986791503574</c:v>
                </c:pt>
                <c:pt idx="233">
                  <c:v>-0.80743632696207279</c:v>
                </c:pt>
                <c:pt idx="234">
                  <c:v>-0.80968099681589667</c:v>
                </c:pt>
                <c:pt idx="235">
                  <c:v>-0.81283202350592498</c:v>
                </c:pt>
                <c:pt idx="236">
                  <c:v>-0.81283202350592498</c:v>
                </c:pt>
                <c:pt idx="237">
                  <c:v>-0.81644539690443885</c:v>
                </c:pt>
                <c:pt idx="238">
                  <c:v>-0.8187104035352909</c:v>
                </c:pt>
                <c:pt idx="239">
                  <c:v>-0.82325586590696553</c:v>
                </c:pt>
                <c:pt idx="240">
                  <c:v>-0.8223451190316271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34-4A0B-8883-647C00A46F5F}"/>
            </c:ext>
          </c:extLst>
        </c:ser>
        <c:ser>
          <c:idx val="2"/>
          <c:order val="2"/>
          <c:tx>
            <c:v>Sample 3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'データ処理シート(対数値)'!$Q$8:$Q$248</c:f>
              <c:numCache>
                <c:formatCode>0.000_ </c:formatCode>
                <c:ptCount val="241"/>
                <c:pt idx="0">
                  <c:v>-0.2418168165798309</c:v>
                </c:pt>
                <c:pt idx="1">
                  <c:v>-0.23546920100484667</c:v>
                </c:pt>
                <c:pt idx="2">
                  <c:v>-0.2456448166607233</c:v>
                </c:pt>
                <c:pt idx="3">
                  <c:v>-0.24948752665381155</c:v>
                </c:pt>
                <c:pt idx="4">
                  <c:v>-0.24948752665381155</c:v>
                </c:pt>
                <c:pt idx="5">
                  <c:v>-0.25128585726049008</c:v>
                </c:pt>
                <c:pt idx="6">
                  <c:v>-0.24743624388325425</c:v>
                </c:pt>
                <c:pt idx="7">
                  <c:v>-0.24961587164532445</c:v>
                </c:pt>
                <c:pt idx="8">
                  <c:v>-0.25218623676694035</c:v>
                </c:pt>
                <c:pt idx="9">
                  <c:v>-0.25347390112204388</c:v>
                </c:pt>
                <c:pt idx="10">
                  <c:v>-0.25476322569467114</c:v>
                </c:pt>
                <c:pt idx="11">
                  <c:v>-0.25773499608382877</c:v>
                </c:pt>
                <c:pt idx="12">
                  <c:v>-0.25515034744929616</c:v>
                </c:pt>
                <c:pt idx="13">
                  <c:v>-0.25773499608382877</c:v>
                </c:pt>
                <c:pt idx="14">
                  <c:v>-0.2594186071789214</c:v>
                </c:pt>
                <c:pt idx="15">
                  <c:v>-0.2594186071789214</c:v>
                </c:pt>
                <c:pt idx="16">
                  <c:v>-0.26201432570320304</c:v>
                </c:pt>
                <c:pt idx="17">
                  <c:v>-0.26331471600348638</c:v>
                </c:pt>
                <c:pt idx="18">
                  <c:v>-0.26761804141603912</c:v>
                </c:pt>
                <c:pt idx="19">
                  <c:v>-0.26631204671558845</c:v>
                </c:pt>
                <c:pt idx="20">
                  <c:v>-0.27023515884806015</c:v>
                </c:pt>
                <c:pt idx="21">
                  <c:v>-0.27062831788595337</c:v>
                </c:pt>
                <c:pt idx="22">
                  <c:v>-0.27062831788595337</c:v>
                </c:pt>
                <c:pt idx="23">
                  <c:v>-0.27233379550498144</c:v>
                </c:pt>
                <c:pt idx="24">
                  <c:v>-0.2762806497273384</c:v>
                </c:pt>
                <c:pt idx="25">
                  <c:v>-0.27799580286235992</c:v>
                </c:pt>
                <c:pt idx="26">
                  <c:v>-0.27799580286235992</c:v>
                </c:pt>
                <c:pt idx="27">
                  <c:v>-0.27931715612015323</c:v>
                </c:pt>
                <c:pt idx="28">
                  <c:v>-0.28103752973311236</c:v>
                </c:pt>
                <c:pt idx="29">
                  <c:v>-0.28501895503229724</c:v>
                </c:pt>
                <c:pt idx="30">
                  <c:v>-0.28501895503229724</c:v>
                </c:pt>
                <c:pt idx="31">
                  <c:v>-0.2876820724517809</c:v>
                </c:pt>
                <c:pt idx="32">
                  <c:v>-0.2903523010076598</c:v>
                </c:pt>
                <c:pt idx="33">
                  <c:v>-0.29209178094048099</c:v>
                </c:pt>
                <c:pt idx="34">
                  <c:v>-0.29209178094048099</c:v>
                </c:pt>
                <c:pt idx="35">
                  <c:v>-0.29611755127288253</c:v>
                </c:pt>
                <c:pt idx="36">
                  <c:v>-0.29746308430688628</c:v>
                </c:pt>
                <c:pt idx="37">
                  <c:v>-0.30015959396289349</c:v>
                </c:pt>
                <c:pt idx="38">
                  <c:v>-0.30286339444744492</c:v>
                </c:pt>
                <c:pt idx="39">
                  <c:v>-0.30421804109188044</c:v>
                </c:pt>
                <c:pt idx="40">
                  <c:v>-0.30829302635590528</c:v>
                </c:pt>
                <c:pt idx="41">
                  <c:v>-0.30965505326218845</c:v>
                </c:pt>
                <c:pt idx="42">
                  <c:v>-0.31279477326685612</c:v>
                </c:pt>
                <c:pt idx="43">
                  <c:v>-0.31553300060755712</c:v>
                </c:pt>
                <c:pt idx="44">
                  <c:v>-0.31690493112868423</c:v>
                </c:pt>
                <c:pt idx="45">
                  <c:v>-0.3182787464292483</c:v>
                </c:pt>
                <c:pt idx="46">
                  <c:v>-0.32379295946413944</c:v>
                </c:pt>
                <c:pt idx="47">
                  <c:v>-0.32379295946413944</c:v>
                </c:pt>
                <c:pt idx="48">
                  <c:v>-0.32794866568033615</c:v>
                </c:pt>
                <c:pt idx="49">
                  <c:v>-0.33351660879558043</c:v>
                </c:pt>
                <c:pt idx="50">
                  <c:v>-0.33351660879558043</c:v>
                </c:pt>
                <c:pt idx="51">
                  <c:v>-0.33771300605734583</c:v>
                </c:pt>
                <c:pt idx="52">
                  <c:v>-0.34052041946778216</c:v>
                </c:pt>
                <c:pt idx="53">
                  <c:v>-0.34192708730417687</c:v>
                </c:pt>
                <c:pt idx="54">
                  <c:v>-0.34615900221075679</c:v>
                </c:pt>
                <c:pt idx="55">
                  <c:v>-0.34899026118018539</c:v>
                </c:pt>
                <c:pt idx="56">
                  <c:v>-0.3522561497770213</c:v>
                </c:pt>
                <c:pt idx="57">
                  <c:v>-0.35753245435286157</c:v>
                </c:pt>
                <c:pt idx="58">
                  <c:v>-0.35939292000578138</c:v>
                </c:pt>
                <c:pt idx="59">
                  <c:v>-0.36226195080751633</c:v>
                </c:pt>
                <c:pt idx="60">
                  <c:v>-0.36513923663659914</c:v>
                </c:pt>
                <c:pt idx="61">
                  <c:v>-0.37091876435558102</c:v>
                </c:pt>
                <c:pt idx="62">
                  <c:v>-0.37236888061897472</c:v>
                </c:pt>
                <c:pt idx="63">
                  <c:v>-0.376731889285292</c:v>
                </c:pt>
                <c:pt idx="64">
                  <c:v>-0.37965117321518482</c:v>
                </c:pt>
                <c:pt idx="65">
                  <c:v>-0.38404614073486432</c:v>
                </c:pt>
                <c:pt idx="66">
                  <c:v>-0.38551543280054418</c:v>
                </c:pt>
                <c:pt idx="67">
                  <c:v>-0.38846050929234072</c:v>
                </c:pt>
                <c:pt idx="68">
                  <c:v>-0.39437681112274398</c:v>
                </c:pt>
                <c:pt idx="69">
                  <c:v>-0.39586137196546956</c:v>
                </c:pt>
                <c:pt idx="70">
                  <c:v>-0.40032832400301216</c:v>
                </c:pt>
                <c:pt idx="71">
                  <c:v>-0.40481531926666731</c:v>
                </c:pt>
                <c:pt idx="72">
                  <c:v>-0.40781787369176153</c:v>
                </c:pt>
                <c:pt idx="73">
                  <c:v>-0.41082947060731506</c:v>
                </c:pt>
                <c:pt idx="74">
                  <c:v>-0.41536394028741175</c:v>
                </c:pt>
                <c:pt idx="75">
                  <c:v>-0.41991906507831483</c:v>
                </c:pt>
                <c:pt idx="76">
                  <c:v>-0.42296738324430638</c:v>
                </c:pt>
                <c:pt idx="77">
                  <c:v>-0.42755735458298028</c:v>
                </c:pt>
                <c:pt idx="78">
                  <c:v>-0.43062908177171383</c:v>
                </c:pt>
                <c:pt idx="79">
                  <c:v>-0.43633677177525132</c:v>
                </c:pt>
                <c:pt idx="80">
                  <c:v>-0.43834993544394107</c:v>
                </c:pt>
                <c:pt idx="81">
                  <c:v>-0.44098866417721111</c:v>
                </c:pt>
                <c:pt idx="82">
                  <c:v>-0.44613086483417919</c:v>
                </c:pt>
                <c:pt idx="83">
                  <c:v>-0.4492602681078357</c:v>
                </c:pt>
                <c:pt idx="84">
                  <c:v>-0.45239949529737833</c:v>
                </c:pt>
                <c:pt idx="85">
                  <c:v>-0.4571268914320562</c:v>
                </c:pt>
                <c:pt idx="86">
                  <c:v>-0.4618767420341271</c:v>
                </c:pt>
                <c:pt idx="87">
                  <c:v>-0.46664926143316193</c:v>
                </c:pt>
                <c:pt idx="88">
                  <c:v>-0.4698436420443704</c:v>
                </c:pt>
                <c:pt idx="89">
                  <c:v>-0.47304825943196077</c:v>
                </c:pt>
                <c:pt idx="90">
                  <c:v>-0.47626317941687979</c:v>
                </c:pt>
                <c:pt idx="91">
                  <c:v>-0.48272419365511593</c:v>
                </c:pt>
                <c:pt idx="92">
                  <c:v>-0.48597042276781449</c:v>
                </c:pt>
                <c:pt idx="93">
                  <c:v>-0.48922722421349485</c:v>
                </c:pt>
                <c:pt idx="94">
                  <c:v>-0.49413240082433013</c:v>
                </c:pt>
                <c:pt idx="95">
                  <c:v>-0.49741593685607288</c:v>
                </c:pt>
                <c:pt idx="96">
                  <c:v>-0.50236154535386135</c:v>
                </c:pt>
                <c:pt idx="97">
                  <c:v>-0.50567225852519604</c:v>
                </c:pt>
                <c:pt idx="98">
                  <c:v>-0.5123267498922579</c:v>
                </c:pt>
                <c:pt idx="99">
                  <c:v>-0.51567067542919043</c:v>
                </c:pt>
                <c:pt idx="100">
                  <c:v>-0.51734684075625603</c:v>
                </c:pt>
                <c:pt idx="101">
                  <c:v>-0.52289820500025996</c:v>
                </c:pt>
                <c:pt idx="102">
                  <c:v>-0.52915933045449548</c:v>
                </c:pt>
                <c:pt idx="103">
                  <c:v>-0.53256011591199692</c:v>
                </c:pt>
                <c:pt idx="104">
                  <c:v>-0.53597250618794667</c:v>
                </c:pt>
                <c:pt idx="105">
                  <c:v>-0.53991120466108733</c:v>
                </c:pt>
                <c:pt idx="106">
                  <c:v>-0.5445547765101183</c:v>
                </c:pt>
                <c:pt idx="107">
                  <c:v>-0.55147402224379949</c:v>
                </c:pt>
                <c:pt idx="108">
                  <c:v>-0.55199490080406155</c:v>
                </c:pt>
                <c:pt idx="109">
                  <c:v>-0.56019095331131996</c:v>
                </c:pt>
                <c:pt idx="110">
                  <c:v>-0.56369911337305889</c:v>
                </c:pt>
                <c:pt idx="111">
                  <c:v>-0.56721962396215486</c:v>
                </c:pt>
                <c:pt idx="112">
                  <c:v>-0.57128359280310481</c:v>
                </c:pt>
                <c:pt idx="113">
                  <c:v>-0.57785613622521081</c:v>
                </c:pt>
                <c:pt idx="114">
                  <c:v>-0.5791044645192851</c:v>
                </c:pt>
                <c:pt idx="115">
                  <c:v>-0.58680714478861873</c:v>
                </c:pt>
                <c:pt idx="116">
                  <c:v>-0.59041010310883302</c:v>
                </c:pt>
                <c:pt idx="117">
                  <c:v>-0.5922164619815049</c:v>
                </c:pt>
                <c:pt idx="118">
                  <c:v>-0.60002120257046165</c:v>
                </c:pt>
                <c:pt idx="119">
                  <c:v>-0.60184502215315938</c:v>
                </c:pt>
                <c:pt idx="120">
                  <c:v>-0.60862222549025735</c:v>
                </c:pt>
                <c:pt idx="121">
                  <c:v>-0.61175154235595131</c:v>
                </c:pt>
                <c:pt idx="122">
                  <c:v>-0.61415117433344768</c:v>
                </c:pt>
                <c:pt idx="123">
                  <c:v>-0.62157098207072359</c:v>
                </c:pt>
                <c:pt idx="124">
                  <c:v>-0.6253016336648779</c:v>
                </c:pt>
                <c:pt idx="125">
                  <c:v>-0.63036019246118047</c:v>
                </c:pt>
                <c:pt idx="126">
                  <c:v>-0.63412384011048428</c:v>
                </c:pt>
                <c:pt idx="127">
                  <c:v>-0.6384696192692495</c:v>
                </c:pt>
                <c:pt idx="128">
                  <c:v>-0.64416655833832326</c:v>
                </c:pt>
                <c:pt idx="129">
                  <c:v>-0.64664534690852549</c:v>
                </c:pt>
                <c:pt idx="130">
                  <c:v>-0.65373417820311031</c:v>
                </c:pt>
                <c:pt idx="131">
                  <c:v>-0.65373417820311031</c:v>
                </c:pt>
                <c:pt idx="132">
                  <c:v>-0.66009932651374492</c:v>
                </c:pt>
                <c:pt idx="133">
                  <c:v>-0.66533747992067804</c:v>
                </c:pt>
                <c:pt idx="134">
                  <c:v>-0.67119001320790295</c:v>
                </c:pt>
                <c:pt idx="135">
                  <c:v>-0.67452171643678027</c:v>
                </c:pt>
                <c:pt idx="136">
                  <c:v>-0.67904705618116346</c:v>
                </c:pt>
                <c:pt idx="137">
                  <c:v>-0.68498061789355191</c:v>
                </c:pt>
                <c:pt idx="138">
                  <c:v>-0.68637019628092144</c:v>
                </c:pt>
                <c:pt idx="139">
                  <c:v>-0.69094959701645786</c:v>
                </c:pt>
                <c:pt idx="140">
                  <c:v>-0.69555006517625562</c:v>
                </c:pt>
                <c:pt idx="141">
                  <c:v>-0.69896406588151005</c:v>
                </c:pt>
                <c:pt idx="142">
                  <c:v>-0.70238976192687785</c:v>
                </c:pt>
                <c:pt idx="143">
                  <c:v>-0.70907333111020443</c:v>
                </c:pt>
                <c:pt idx="144">
                  <c:v>-0.71110750593693806</c:v>
                </c:pt>
                <c:pt idx="145">
                  <c:v>-0.71723497608903519</c:v>
                </c:pt>
                <c:pt idx="146">
                  <c:v>-0.72134091493072716</c:v>
                </c:pt>
                <c:pt idx="147">
                  <c:v>-0.72401884422703233</c:v>
                </c:pt>
                <c:pt idx="148">
                  <c:v>-0.73168013027672896</c:v>
                </c:pt>
                <c:pt idx="149">
                  <c:v>-0.73376086344524227</c:v>
                </c:pt>
                <c:pt idx="150">
                  <c:v>-0.73730807634571505</c:v>
                </c:pt>
                <c:pt idx="151">
                  <c:v>-0.74359872405604355</c:v>
                </c:pt>
                <c:pt idx="152">
                  <c:v>-0.75056445142989592</c:v>
                </c:pt>
                <c:pt idx="153">
                  <c:v>-0.75268489327614163</c:v>
                </c:pt>
                <c:pt idx="154">
                  <c:v>-0.76056985687737955</c:v>
                </c:pt>
                <c:pt idx="155">
                  <c:v>-0.76271164394585445</c:v>
                </c:pt>
                <c:pt idx="156">
                  <c:v>-0.76916466698386121</c:v>
                </c:pt>
                <c:pt idx="157">
                  <c:v>-0.77348993324248383</c:v>
                </c:pt>
                <c:pt idx="158">
                  <c:v>-0.77565960213440954</c:v>
                </c:pt>
                <c:pt idx="159">
                  <c:v>-0.78438566099421658</c:v>
                </c:pt>
                <c:pt idx="160">
                  <c:v>-0.78438566099421658</c:v>
                </c:pt>
                <c:pt idx="161">
                  <c:v>-0.78877741157519554</c:v>
                </c:pt>
                <c:pt idx="162">
                  <c:v>-0.7931885347401717</c:v>
                </c:pt>
                <c:pt idx="163">
                  <c:v>-0.79761920215665649</c:v>
                </c:pt>
                <c:pt idx="164">
                  <c:v>-0.80430222992610789</c:v>
                </c:pt>
                <c:pt idx="165">
                  <c:v>-0.80878252415886986</c:v>
                </c:pt>
                <c:pt idx="166">
                  <c:v>-0.81260662059727329</c:v>
                </c:pt>
                <c:pt idx="167">
                  <c:v>-0.81780378515950114</c:v>
                </c:pt>
                <c:pt idx="168">
                  <c:v>-0.82234511903162733</c:v>
                </c:pt>
                <c:pt idx="169">
                  <c:v>-0.82690717073946973</c:v>
                </c:pt>
                <c:pt idx="170">
                  <c:v>-0.83149013018169005</c:v>
                </c:pt>
                <c:pt idx="171">
                  <c:v>-0.83378951036241145</c:v>
                </c:pt>
                <c:pt idx="172">
                  <c:v>-0.83840419321708393</c:v>
                </c:pt>
                <c:pt idx="173">
                  <c:v>-0.84234348692207217</c:v>
                </c:pt>
                <c:pt idx="174">
                  <c:v>-0.84466798820118771</c:v>
                </c:pt>
                <c:pt idx="175">
                  <c:v>-0.8493332637492742</c:v>
                </c:pt>
                <c:pt idx="176">
                  <c:v>-0.85402040614803043</c:v>
                </c:pt>
                <c:pt idx="177">
                  <c:v>-0.8563722416629117</c:v>
                </c:pt>
                <c:pt idx="178">
                  <c:v>-0.86109257140939288</c:v>
                </c:pt>
                <c:pt idx="179">
                  <c:v>-0.86583528838566193</c:v>
                </c:pt>
                <c:pt idx="180">
                  <c:v>-0.86821510864259199</c:v>
                </c:pt>
                <c:pt idx="181">
                  <c:v>-0.87538874055372939</c:v>
                </c:pt>
                <c:pt idx="182">
                  <c:v>-0.87779143272354543</c:v>
                </c:pt>
                <c:pt idx="183">
                  <c:v>-0.87851336754012532</c:v>
                </c:pt>
                <c:pt idx="184">
                  <c:v>-0.885034342223601</c:v>
                </c:pt>
                <c:pt idx="185">
                  <c:v>-0.88746035020627811</c:v>
                </c:pt>
                <c:pt idx="186">
                  <c:v>-0.89233009442931155</c:v>
                </c:pt>
                <c:pt idx="187">
                  <c:v>-0.89550819269162651</c:v>
                </c:pt>
                <c:pt idx="188">
                  <c:v>-0.8996794660689581</c:v>
                </c:pt>
                <c:pt idx="189">
                  <c:v>-0.90214130876973531</c:v>
                </c:pt>
                <c:pt idx="190">
                  <c:v>-0.90708325112324173</c:v>
                </c:pt>
                <c:pt idx="191">
                  <c:v>-0.9103086601966075</c:v>
                </c:pt>
                <c:pt idx="192">
                  <c:v>-0.9170410132648591</c:v>
                </c:pt>
                <c:pt idx="193">
                  <c:v>-0.91954602459482759</c:v>
                </c:pt>
                <c:pt idx="194">
                  <c:v>-0.92029875327169375</c:v>
                </c:pt>
                <c:pt idx="195">
                  <c:v>-0.92709893059075832</c:v>
                </c:pt>
                <c:pt idx="196">
                  <c:v>-0.92962929631333546</c:v>
                </c:pt>
                <c:pt idx="197">
                  <c:v>-0.93394566711287574</c:v>
                </c:pt>
                <c:pt idx="198">
                  <c:v>-0.939815276921112</c:v>
                </c:pt>
                <c:pt idx="199">
                  <c:v>-0.94237806663747337</c:v>
                </c:pt>
                <c:pt idx="200">
                  <c:v>-0.94494744112395945</c:v>
                </c:pt>
                <c:pt idx="201">
                  <c:v>-0.95010608036888555</c:v>
                </c:pt>
                <c:pt idx="202">
                  <c:v>-0.95269541376795486</c:v>
                </c:pt>
                <c:pt idx="203">
                  <c:v>-0.9578942817292303</c:v>
                </c:pt>
                <c:pt idx="204">
                  <c:v>-0.96050388655048036</c:v>
                </c:pt>
                <c:pt idx="205">
                  <c:v>-0.96312031923095287</c:v>
                </c:pt>
                <c:pt idx="206">
                  <c:v>-0.96837381174438031</c:v>
                </c:pt>
                <c:pt idx="207">
                  <c:v>-0.97101094407438782</c:v>
                </c:pt>
                <c:pt idx="208">
                  <c:v>-0.97365504926372581</c:v>
                </c:pt>
                <c:pt idx="209">
                  <c:v>-0.98162957318249533</c:v>
                </c:pt>
                <c:pt idx="210">
                  <c:v>-0.9843019424906988</c:v>
                </c:pt>
                <c:pt idx="211">
                  <c:v>-0.98698147249692425</c:v>
                </c:pt>
                <c:pt idx="212">
                  <c:v>-0.98966820167893055</c:v>
                </c:pt>
                <c:pt idx="213">
                  <c:v>-0.9950634130395507</c:v>
                </c:pt>
                <c:pt idx="214">
                  <c:v>-0.99777197374203819</c:v>
                </c:pt>
                <c:pt idx="215">
                  <c:v>-1.0004878906749106</c:v>
                </c:pt>
                <c:pt idx="216">
                  <c:v>-1.0032112039048566</c:v>
                </c:pt>
                <c:pt idx="217">
                  <c:v>-1.0086801811675024</c:v>
                </c:pt>
                <c:pt idx="218">
                  <c:v>-1.0122511230200661</c:v>
                </c:pt>
                <c:pt idx="219">
                  <c:v>-1.0141792326932804</c:v>
                </c:pt>
                <c:pt idx="220">
                  <c:v>-1.0224849282805588</c:v>
                </c:pt>
                <c:pt idx="221">
                  <c:v>-1.0205407532479542</c:v>
                </c:pt>
                <c:pt idx="222">
                  <c:v>-1.0272222925814367</c:v>
                </c:pt>
                <c:pt idx="223">
                  <c:v>-1.0308601866172911</c:v>
                </c:pt>
                <c:pt idx="224">
                  <c:v>-1.0336676000277274</c:v>
                </c:pt>
                <c:pt idx="225">
                  <c:v>-1.0384583658483626</c:v>
                </c:pt>
                <c:pt idx="226">
                  <c:v>-1.0384583658483626</c:v>
                </c:pt>
                <c:pt idx="227">
                  <c:v>-1.0449767395022003</c:v>
                </c:pt>
                <c:pt idx="228">
                  <c:v>-1.0469690555162714</c:v>
                </c:pt>
                <c:pt idx="229">
                  <c:v>-1.0498221244986778</c:v>
                </c:pt>
                <c:pt idx="230">
                  <c:v>-1.0535433253005315</c:v>
                </c:pt>
                <c:pt idx="231">
                  <c:v>-1.0564152399683213</c:v>
                </c:pt>
                <c:pt idx="232">
                  <c:v>-1.0564152399683213</c:v>
                </c:pt>
                <c:pt idx="233">
                  <c:v>-1.0613165039244128</c:v>
                </c:pt>
                <c:pt idx="234">
                  <c:v>-1.0671136216087387</c:v>
                </c:pt>
                <c:pt idx="235">
                  <c:v>-1.0720677334459974</c:v>
                </c:pt>
                <c:pt idx="236">
                  <c:v>-1.0720677334459974</c:v>
                </c:pt>
                <c:pt idx="237">
                  <c:v>-1.0758728016986203</c:v>
                </c:pt>
                <c:pt idx="238">
                  <c:v>-1.07880966137193</c:v>
                </c:pt>
                <c:pt idx="239">
                  <c:v>-1.0817551716016869</c:v>
                </c:pt>
                <c:pt idx="240">
                  <c:v>-1.082640519158411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34-4A0B-8883-647C00A46F5F}"/>
            </c:ext>
          </c:extLst>
        </c:ser>
        <c:ser>
          <c:idx val="3"/>
          <c:order val="3"/>
          <c:tx>
            <c:v>Sample 3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'データ処理シート(対数値)'!$P$8:$P$248</c:f>
              <c:numCache>
                <c:formatCode>0.000_ </c:formatCode>
                <c:ptCount val="241"/>
                <c:pt idx="0">
                  <c:v>-0.2564418367157244</c:v>
                </c:pt>
                <c:pt idx="1">
                  <c:v>-0.25128585726049008</c:v>
                </c:pt>
                <c:pt idx="2">
                  <c:v>-0.24743624388325425</c:v>
                </c:pt>
                <c:pt idx="3">
                  <c:v>-0.2564418367157244</c:v>
                </c:pt>
                <c:pt idx="4">
                  <c:v>-0.26032634244192565</c:v>
                </c:pt>
                <c:pt idx="5">
                  <c:v>-0.26370516307033265</c:v>
                </c:pt>
                <c:pt idx="6">
                  <c:v>-0.26110505760132852</c:v>
                </c:pt>
                <c:pt idx="7">
                  <c:v>-0.26605105232548631</c:v>
                </c:pt>
                <c:pt idx="8">
                  <c:v>-0.26735670599053518</c:v>
                </c:pt>
                <c:pt idx="9">
                  <c:v>-0.26735670599053518</c:v>
                </c:pt>
                <c:pt idx="10">
                  <c:v>-0.26997313867100775</c:v>
                </c:pt>
                <c:pt idx="11">
                  <c:v>-0.27023515884806032</c:v>
                </c:pt>
                <c:pt idx="12">
                  <c:v>-0.27023515884806032</c:v>
                </c:pt>
                <c:pt idx="13">
                  <c:v>-0.27285914356014263</c:v>
                </c:pt>
                <c:pt idx="14">
                  <c:v>-0.27312192112045119</c:v>
                </c:pt>
                <c:pt idx="15">
                  <c:v>-0.2744368457017603</c:v>
                </c:pt>
                <c:pt idx="16">
                  <c:v>-0.2770718933397654</c:v>
                </c:pt>
                <c:pt idx="17">
                  <c:v>-0.2770718933397654</c:v>
                </c:pt>
                <c:pt idx="18">
                  <c:v>-0.28130246548774185</c:v>
                </c:pt>
                <c:pt idx="19">
                  <c:v>-0.28130246548774185</c:v>
                </c:pt>
                <c:pt idx="20">
                  <c:v>-0.28262819814910195</c:v>
                </c:pt>
                <c:pt idx="21">
                  <c:v>-0.28555101144282674</c:v>
                </c:pt>
                <c:pt idx="22">
                  <c:v>-0.28555101144282674</c:v>
                </c:pt>
                <c:pt idx="23">
                  <c:v>-0.28848239262254999</c:v>
                </c:pt>
                <c:pt idx="24">
                  <c:v>-0.28981768458220258</c:v>
                </c:pt>
                <c:pt idx="25">
                  <c:v>-0.29276161819507962</c:v>
                </c:pt>
                <c:pt idx="26">
                  <c:v>-0.29276161819507962</c:v>
                </c:pt>
                <c:pt idx="27">
                  <c:v>-0.29679009148250834</c:v>
                </c:pt>
                <c:pt idx="28">
                  <c:v>-0.29705923426437791</c:v>
                </c:pt>
                <c:pt idx="29">
                  <c:v>-0.30110509278392161</c:v>
                </c:pt>
                <c:pt idx="30">
                  <c:v>-0.30381145438166457</c:v>
                </c:pt>
                <c:pt idx="31">
                  <c:v>-0.30516738679280048</c:v>
                </c:pt>
                <c:pt idx="32">
                  <c:v>-0.30924625036762149</c:v>
                </c:pt>
                <c:pt idx="33">
                  <c:v>-0.31088246562221655</c:v>
                </c:pt>
                <c:pt idx="34">
                  <c:v>-0.31361545447828537</c:v>
                </c:pt>
                <c:pt idx="35">
                  <c:v>-0.31910394246012092</c:v>
                </c:pt>
                <c:pt idx="36">
                  <c:v>-0.31910394246012092</c:v>
                </c:pt>
                <c:pt idx="37">
                  <c:v>-0.32324016785249499</c:v>
                </c:pt>
                <c:pt idx="38">
                  <c:v>-0.32600718677344886</c:v>
                </c:pt>
                <c:pt idx="39">
                  <c:v>-0.32878188333720676</c:v>
                </c:pt>
                <c:pt idx="40">
                  <c:v>-0.33295841732141634</c:v>
                </c:pt>
                <c:pt idx="41">
                  <c:v>-0.33295841732141634</c:v>
                </c:pt>
                <c:pt idx="42">
                  <c:v>-0.33743269771633744</c:v>
                </c:pt>
                <c:pt idx="43">
                  <c:v>-0.3416455953952105</c:v>
                </c:pt>
                <c:pt idx="44">
                  <c:v>-0.3430538479867673</c:v>
                </c:pt>
                <c:pt idx="45">
                  <c:v>-0.3444640865507656</c:v>
                </c:pt>
                <c:pt idx="46">
                  <c:v>-0.35154526611873393</c:v>
                </c:pt>
                <c:pt idx="47">
                  <c:v>-0.35154526611873393</c:v>
                </c:pt>
                <c:pt idx="48">
                  <c:v>-0.35581816821875079</c:v>
                </c:pt>
                <c:pt idx="49">
                  <c:v>-0.36010940638736716</c:v>
                </c:pt>
                <c:pt idx="50">
                  <c:v>-0.36154392105023642</c:v>
                </c:pt>
                <c:pt idx="51">
                  <c:v>-0.36730264701381565</c:v>
                </c:pt>
                <c:pt idx="52">
                  <c:v>-0.37019449402624527</c:v>
                </c:pt>
                <c:pt idx="53">
                  <c:v>-0.37309472807771382</c:v>
                </c:pt>
                <c:pt idx="54">
                  <c:v>-0.37746091169856705</c:v>
                </c:pt>
                <c:pt idx="55">
                  <c:v>-0.38038232774070124</c:v>
                </c:pt>
                <c:pt idx="56">
                  <c:v>-0.38213928280466752</c:v>
                </c:pt>
                <c:pt idx="57">
                  <c:v>-0.38772342663200715</c:v>
                </c:pt>
                <c:pt idx="58">
                  <c:v>-0.39097066195771163</c:v>
                </c:pt>
                <c:pt idx="59">
                  <c:v>-0.39393187229449117</c:v>
                </c:pt>
                <c:pt idx="60">
                  <c:v>-0.39839019443620249</c:v>
                </c:pt>
                <c:pt idx="61">
                  <c:v>-0.40286848226089822</c:v>
                </c:pt>
                <c:pt idx="62">
                  <c:v>-0.40586518812950395</c:v>
                </c:pt>
                <c:pt idx="63">
                  <c:v>-0.40887090124299708</c:v>
                </c:pt>
                <c:pt idx="64">
                  <c:v>-0.41339647843444466</c:v>
                </c:pt>
                <c:pt idx="65">
                  <c:v>-0.41794262961927686</c:v>
                </c:pt>
                <c:pt idx="66">
                  <c:v>-0.42250954271742286</c:v>
                </c:pt>
                <c:pt idx="67">
                  <c:v>-0.42403649369359964</c:v>
                </c:pt>
                <c:pt idx="68">
                  <c:v>-0.4301677207485361</c:v>
                </c:pt>
                <c:pt idx="69">
                  <c:v>-0.43324748912061589</c:v>
                </c:pt>
                <c:pt idx="70">
                  <c:v>-0.43633677177525132</c:v>
                </c:pt>
                <c:pt idx="71">
                  <c:v>-0.44098866417721111</c:v>
                </c:pt>
                <c:pt idx="72">
                  <c:v>-0.44410199172308257</c:v>
                </c:pt>
                <c:pt idx="73">
                  <c:v>-0.44879023284653791</c:v>
                </c:pt>
                <c:pt idx="74">
                  <c:v>-0.45507560866149871</c:v>
                </c:pt>
                <c:pt idx="75">
                  <c:v>-0.45665314487759767</c:v>
                </c:pt>
                <c:pt idx="76">
                  <c:v>-0.46298829435183064</c:v>
                </c:pt>
                <c:pt idx="77">
                  <c:v>-0.46776613430554359</c:v>
                </c:pt>
                <c:pt idx="78">
                  <c:v>-0.47096409034085995</c:v>
                </c:pt>
                <c:pt idx="79">
                  <c:v>-0.4786811704394236</c:v>
                </c:pt>
                <c:pt idx="80">
                  <c:v>-0.48223816691407823</c:v>
                </c:pt>
                <c:pt idx="81">
                  <c:v>-0.48515787701741303</c:v>
                </c:pt>
                <c:pt idx="82">
                  <c:v>-0.49036961519860828</c:v>
                </c:pt>
                <c:pt idx="83">
                  <c:v>-0.49364079901188973</c:v>
                </c:pt>
                <c:pt idx="84">
                  <c:v>-0.49856772637048874</c:v>
                </c:pt>
                <c:pt idx="85">
                  <c:v>-0.50517495225717646</c:v>
                </c:pt>
                <c:pt idx="86">
                  <c:v>-0.50849500842770845</c:v>
                </c:pt>
                <c:pt idx="87">
                  <c:v>-0.51349585232186945</c:v>
                </c:pt>
                <c:pt idx="88">
                  <c:v>-0.51852183040046118</c:v>
                </c:pt>
                <c:pt idx="89">
                  <c:v>-0.5218865711254157</c:v>
                </c:pt>
                <c:pt idx="90">
                  <c:v>-0.52865020867854284</c:v>
                </c:pt>
                <c:pt idx="91">
                  <c:v>-0.53375312840969524</c:v>
                </c:pt>
                <c:pt idx="92">
                  <c:v>-0.53716959910559259</c:v>
                </c:pt>
                <c:pt idx="93">
                  <c:v>-0.54403775797210419</c:v>
                </c:pt>
                <c:pt idx="94">
                  <c:v>-0.54748960813758207</c:v>
                </c:pt>
                <c:pt idx="95">
                  <c:v>-0.55268982786468968</c:v>
                </c:pt>
                <c:pt idx="96">
                  <c:v>-0.5596657891854645</c:v>
                </c:pt>
                <c:pt idx="97">
                  <c:v>-0.56317210413820007</c:v>
                </c:pt>
                <c:pt idx="98">
                  <c:v>-0.57022183372264723</c:v>
                </c:pt>
                <c:pt idx="99">
                  <c:v>-0.57376542353986504</c:v>
                </c:pt>
                <c:pt idx="100">
                  <c:v>-0.57732161505435509</c:v>
                </c:pt>
                <c:pt idx="101">
                  <c:v>-0.58124808806253647</c:v>
                </c:pt>
                <c:pt idx="102">
                  <c:v>-0.58806670410943762</c:v>
                </c:pt>
                <c:pt idx="103">
                  <c:v>-0.59167421162931133</c:v>
                </c:pt>
                <c:pt idx="104">
                  <c:v>-0.59892850532096331</c:v>
                </c:pt>
                <c:pt idx="105">
                  <c:v>-0.60111509511345163</c:v>
                </c:pt>
                <c:pt idx="106">
                  <c:v>-0.60623580857064874</c:v>
                </c:pt>
                <c:pt idx="107">
                  <c:v>-0.61359690180193605</c:v>
                </c:pt>
                <c:pt idx="108">
                  <c:v>-0.6158158376236218</c:v>
                </c:pt>
                <c:pt idx="109">
                  <c:v>-0.62474114789588475</c:v>
                </c:pt>
                <c:pt idx="110">
                  <c:v>-0.62661065675970107</c:v>
                </c:pt>
                <c:pt idx="111">
                  <c:v>-0.63224024565642378</c:v>
                </c:pt>
                <c:pt idx="112">
                  <c:v>-0.63638884674133644</c:v>
                </c:pt>
                <c:pt idx="113">
                  <c:v>-0.64169389897102969</c:v>
                </c:pt>
                <c:pt idx="114">
                  <c:v>-0.6451192115493638</c:v>
                </c:pt>
                <c:pt idx="115">
                  <c:v>-0.65315753234378693</c:v>
                </c:pt>
                <c:pt idx="116">
                  <c:v>-0.6570081339440722</c:v>
                </c:pt>
                <c:pt idx="117">
                  <c:v>-0.65893900923020809</c:v>
                </c:pt>
                <c:pt idx="118">
                  <c:v>-0.665142984150348</c:v>
                </c:pt>
                <c:pt idx="119">
                  <c:v>-0.67099437591881206</c:v>
                </c:pt>
                <c:pt idx="120">
                  <c:v>-0.67648673966683814</c:v>
                </c:pt>
                <c:pt idx="121">
                  <c:v>-0.68200943614948928</c:v>
                </c:pt>
                <c:pt idx="122">
                  <c:v>-0.68438567489137259</c:v>
                </c:pt>
                <c:pt idx="123">
                  <c:v>-0.69234750038938109</c:v>
                </c:pt>
                <c:pt idx="124">
                  <c:v>-0.69635231150889365</c:v>
                </c:pt>
                <c:pt idx="125">
                  <c:v>-0.70198612922714965</c:v>
                </c:pt>
                <c:pt idx="126">
                  <c:v>-0.70602980639095902</c:v>
                </c:pt>
                <c:pt idx="127">
                  <c:v>-0.71049681889505834</c:v>
                </c:pt>
                <c:pt idx="128">
                  <c:v>-0.71662053674558746</c:v>
                </c:pt>
                <c:pt idx="129">
                  <c:v>-0.72113521710011419</c:v>
                </c:pt>
                <c:pt idx="130">
                  <c:v>-0.72691081071275443</c:v>
                </c:pt>
                <c:pt idx="131">
                  <c:v>-0.72898163356916135</c:v>
                </c:pt>
                <c:pt idx="132">
                  <c:v>-0.73772622395791276</c:v>
                </c:pt>
                <c:pt idx="133">
                  <c:v>-0.74149744150099206</c:v>
                </c:pt>
                <c:pt idx="134">
                  <c:v>-0.74992919465892982</c:v>
                </c:pt>
                <c:pt idx="135">
                  <c:v>-0.75587401046825042</c:v>
                </c:pt>
                <c:pt idx="136">
                  <c:v>-0.75843264725857484</c:v>
                </c:pt>
                <c:pt idx="137">
                  <c:v>-0.76485802811394576</c:v>
                </c:pt>
                <c:pt idx="138">
                  <c:v>-0.76873316751654053</c:v>
                </c:pt>
                <c:pt idx="139">
                  <c:v>-0.77348993324248383</c:v>
                </c:pt>
                <c:pt idx="140">
                  <c:v>-0.7782694339767805</c:v>
                </c:pt>
                <c:pt idx="141">
                  <c:v>-0.78438566099421658</c:v>
                </c:pt>
                <c:pt idx="142">
                  <c:v>-0.78833736756369432</c:v>
                </c:pt>
                <c:pt idx="143">
                  <c:v>-0.79540141459870184</c:v>
                </c:pt>
                <c:pt idx="144">
                  <c:v>-0.7998419192309083</c:v>
                </c:pt>
                <c:pt idx="145">
                  <c:v>-0.80430222992610789</c:v>
                </c:pt>
                <c:pt idx="146">
                  <c:v>-0.80878252415886986</c:v>
                </c:pt>
                <c:pt idx="147">
                  <c:v>-0.81373414354906315</c:v>
                </c:pt>
                <c:pt idx="148">
                  <c:v>-0.82234511903162733</c:v>
                </c:pt>
                <c:pt idx="149">
                  <c:v>-0.82690717073946973</c:v>
                </c:pt>
                <c:pt idx="150">
                  <c:v>-0.82873783486629371</c:v>
                </c:pt>
                <c:pt idx="151">
                  <c:v>-0.83563282885670054</c:v>
                </c:pt>
                <c:pt idx="152">
                  <c:v>-0.84071954502708091</c:v>
                </c:pt>
                <c:pt idx="153">
                  <c:v>-0.84304027013456229</c:v>
                </c:pt>
                <c:pt idx="154">
                  <c:v>-0.85190847294488681</c:v>
                </c:pt>
                <c:pt idx="155">
                  <c:v>-0.85660772971298127</c:v>
                </c:pt>
                <c:pt idx="156">
                  <c:v>-0.8613291738001807</c:v>
                </c:pt>
                <c:pt idx="157">
                  <c:v>-0.86607301571353756</c:v>
                </c:pt>
                <c:pt idx="158">
                  <c:v>-0.87083946897023767</c:v>
                </c:pt>
                <c:pt idx="159">
                  <c:v>-0.87562875015526542</c:v>
                </c:pt>
                <c:pt idx="160">
                  <c:v>-0.88044107898045776</c:v>
                </c:pt>
                <c:pt idx="161">
                  <c:v>-0.88285595578791765</c:v>
                </c:pt>
                <c:pt idx="162">
                  <c:v>-0.89013577439730385</c:v>
                </c:pt>
                <c:pt idx="163">
                  <c:v>-0.89501859659861527</c:v>
                </c:pt>
                <c:pt idx="164">
                  <c:v>-0.89746897763356726</c:v>
                </c:pt>
                <c:pt idx="165">
                  <c:v>-0.90485635424849198</c:v>
                </c:pt>
                <c:pt idx="166">
                  <c:v>-0.90683557310339979</c:v>
                </c:pt>
                <c:pt idx="167">
                  <c:v>-0.91229871060461754</c:v>
                </c:pt>
                <c:pt idx="168">
                  <c:v>-0.91979687120344267</c:v>
                </c:pt>
                <c:pt idx="169">
                  <c:v>-0.92482706289644145</c:v>
                </c:pt>
                <c:pt idx="170">
                  <c:v>-0.92988268539362207</c:v>
                </c:pt>
                <c:pt idx="171">
                  <c:v>-0.93242011380403866</c:v>
                </c:pt>
                <c:pt idx="172">
                  <c:v>-0.93751436832578172</c:v>
                </c:pt>
                <c:pt idx="173">
                  <c:v>-0.94212149190867656</c:v>
                </c:pt>
                <c:pt idx="174">
                  <c:v>-0.94726553617358555</c:v>
                </c:pt>
                <c:pt idx="175">
                  <c:v>-0.94984751540299772</c:v>
                </c:pt>
                <c:pt idx="176">
                  <c:v>-0.95503156019058555</c:v>
                </c:pt>
                <c:pt idx="177">
                  <c:v>-0.96024261940333777</c:v>
                </c:pt>
                <c:pt idx="178">
                  <c:v>-0.96285836769048971</c:v>
                </c:pt>
                <c:pt idx="179">
                  <c:v>-0.97074691767021382</c:v>
                </c:pt>
                <c:pt idx="180">
                  <c:v>-0.9733903239147278</c:v>
                </c:pt>
                <c:pt idx="181">
                  <c:v>-0.98136272861786988</c:v>
                </c:pt>
                <c:pt idx="182">
                  <c:v>-0.98403438396067455</c:v>
                </c:pt>
                <c:pt idx="183">
                  <c:v>-0.98456957262744949</c:v>
                </c:pt>
                <c:pt idx="184">
                  <c:v>-0.99209244529043694</c:v>
                </c:pt>
                <c:pt idx="185">
                  <c:v>-0.99750078729969827</c:v>
                </c:pt>
                <c:pt idx="186">
                  <c:v>-1.0029385385998273</c:v>
                </c:pt>
                <c:pt idx="187">
                  <c:v>-1.0062154394021421</c:v>
                </c:pt>
                <c:pt idx="188">
                  <c:v>-1.0111510128981152</c:v>
                </c:pt>
                <c:pt idx="189">
                  <c:v>-1.0139035607411555</c:v>
                </c:pt>
                <c:pt idx="190">
                  <c:v>-1.0222069574657042</c:v>
                </c:pt>
                <c:pt idx="191">
                  <c:v>-1.022762976384672</c:v>
                </c:pt>
                <c:pt idx="192">
                  <c:v>-1.0305798782762827</c:v>
                </c:pt>
                <c:pt idx="193">
                  <c:v>-1.0362010285467127</c:v>
                </c:pt>
                <c:pt idx="194">
                  <c:v>-1.0367648853420297</c:v>
                </c:pt>
                <c:pt idx="195">
                  <c:v>-1.0446924466786793</c:v>
                </c:pt>
                <c:pt idx="196">
                  <c:v>-1.0503937163976353</c:v>
                </c:pt>
                <c:pt idx="197">
                  <c:v>-1.05268335677971</c:v>
                </c:pt>
                <c:pt idx="198">
                  <c:v>-1.0590070340757503</c:v>
                </c:pt>
                <c:pt idx="199">
                  <c:v>-1.0618947057329469</c:v>
                </c:pt>
                <c:pt idx="200">
                  <c:v>-1.0647907401925991</c:v>
                </c:pt>
                <c:pt idx="201">
                  <c:v>-1.0706080922585124</c:v>
                </c:pt>
                <c:pt idx="202">
                  <c:v>-1.0735295083006466</c:v>
                </c:pt>
                <c:pt idx="203">
                  <c:v>-1.0823453162042378</c:v>
                </c:pt>
                <c:pt idx="204">
                  <c:v>-1.0853012746084374</c:v>
                </c:pt>
                <c:pt idx="205">
                  <c:v>-1.0882659966139654</c:v>
                </c:pt>
                <c:pt idx="206">
                  <c:v>-1.0942219403668167</c:v>
                </c:pt>
                <c:pt idx="207">
                  <c:v>-1.0972132677544024</c:v>
                </c:pt>
                <c:pt idx="208">
                  <c:v>-1.1002135700350835</c:v>
                </c:pt>
                <c:pt idx="209">
                  <c:v>-1.1062413158326008</c:v>
                </c:pt>
                <c:pt idx="210">
                  <c:v>-1.1092688688566386</c:v>
                </c:pt>
                <c:pt idx="211">
                  <c:v>-1.1123056158001123</c:v>
                </c:pt>
                <c:pt idx="212">
                  <c:v>-1.1184069159962893</c:v>
                </c:pt>
                <c:pt idx="213">
                  <c:v>-1.1214715828141923</c:v>
                </c:pt>
                <c:pt idx="214">
                  <c:v>-1.1276292377386024</c:v>
                </c:pt>
                <c:pt idx="215">
                  <c:v>-1.1307223425863433</c:v>
                </c:pt>
                <c:pt idx="216">
                  <c:v>-1.1338250444238542</c:v>
                </c:pt>
                <c:pt idx="217">
                  <c:v>-1.1400594785822833</c:v>
                </c:pt>
                <c:pt idx="218">
                  <c:v>-1.1406850650900175</c:v>
                </c:pt>
                <c:pt idx="219">
                  <c:v>-1.1463330248795216</c:v>
                </c:pt>
                <c:pt idx="220">
                  <c:v>-1.1526461771605954</c:v>
                </c:pt>
                <c:pt idx="221">
                  <c:v>-1.1532796900104179</c:v>
                </c:pt>
                <c:pt idx="222">
                  <c:v>-1.1615520884419839</c:v>
                </c:pt>
                <c:pt idx="223">
                  <c:v>-1.1621912703109811</c:v>
                </c:pt>
                <c:pt idx="224">
                  <c:v>-1.1653933223584609</c:v>
                </c:pt>
                <c:pt idx="225">
                  <c:v>-1.1679623668029029</c:v>
                </c:pt>
                <c:pt idx="226">
                  <c:v>-1.1744140020843916</c:v>
                </c:pt>
                <c:pt idx="227">
                  <c:v>-1.1783050575773584</c:v>
                </c:pt>
                <c:pt idx="228">
                  <c:v>-1.1841701770297564</c:v>
                </c:pt>
                <c:pt idx="229">
                  <c:v>-1.1874435023747254</c:v>
                </c:pt>
                <c:pt idx="230">
                  <c:v>-1.188099455169646</c:v>
                </c:pt>
                <c:pt idx="231">
                  <c:v>-1.1946827574188434</c:v>
                </c:pt>
                <c:pt idx="232">
                  <c:v>-1.1946827574188434</c:v>
                </c:pt>
                <c:pt idx="233">
                  <c:v>-1.2006450142332614</c:v>
                </c:pt>
                <c:pt idx="234">
                  <c:v>-1.2073117055914506</c:v>
                </c:pt>
                <c:pt idx="235">
                  <c:v>-1.2099908766514988</c:v>
                </c:pt>
                <c:pt idx="236">
                  <c:v>-1.213349966138533</c:v>
                </c:pt>
                <c:pt idx="237">
                  <c:v>-1.2173958246580767</c:v>
                </c:pt>
                <c:pt idx="238">
                  <c:v>-1.2207799226423173</c:v>
                </c:pt>
                <c:pt idx="239">
                  <c:v>-1.2275826699650698</c:v>
                </c:pt>
                <c:pt idx="240">
                  <c:v>-1.2282654968949807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34-4A0B-8883-647C00A46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64736"/>
        <c:axId val="651465128"/>
      </c:scatterChart>
      <c:valAx>
        <c:axId val="651464736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1465128"/>
        <c:crosses val="autoZero"/>
        <c:crossBetween val="midCat"/>
      </c:valAx>
      <c:valAx>
        <c:axId val="651465128"/>
        <c:scaling>
          <c:orientation val="minMax"/>
        </c:scaling>
        <c:delete val="0"/>
        <c:axPos val="l"/>
        <c:numFmt formatCode="0.000_ " sourceLinked="1"/>
        <c:majorTickMark val="out"/>
        <c:minorTickMark val="none"/>
        <c:tickLblPos val="nextTo"/>
        <c:crossAx val="651464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56123666359"/>
          <c:y val="0.61111406682272817"/>
          <c:w val="0.28562429696287961"/>
          <c:h val="0.32608640136199196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5"/>
          <c:y val="9.0276254600625508E-2"/>
          <c:w val="0.7772963692038497"/>
          <c:h val="0.86971465410077475"/>
        </c:manualLayout>
      </c:layout>
      <c:scatterChart>
        <c:scatterStyle val="smoothMarker"/>
        <c:varyColors val="0"/>
        <c:ser>
          <c:idx val="0"/>
          <c:order val="0"/>
          <c:tx>
            <c:v>Sample 1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'データ処理シート(対数値)'!$G$8:$G$248</c:f>
              <c:numCache>
                <c:formatCode>0.000_ </c:formatCode>
                <c:ptCount val="241"/>
                <c:pt idx="0">
                  <c:v>-0.18632957819149337</c:v>
                </c:pt>
                <c:pt idx="1">
                  <c:v>-0.18753512384684212</c:v>
                </c:pt>
                <c:pt idx="2">
                  <c:v>-0.18392283816092836</c:v>
                </c:pt>
                <c:pt idx="3">
                  <c:v>-0.18272163681529413</c:v>
                </c:pt>
                <c:pt idx="4">
                  <c:v>-0.18152187662339048</c:v>
                </c:pt>
                <c:pt idx="5">
                  <c:v>-0.18392283816092836</c:v>
                </c:pt>
                <c:pt idx="6">
                  <c:v>-0.18272163681529441</c:v>
                </c:pt>
                <c:pt idx="7">
                  <c:v>-0.18753512384684212</c:v>
                </c:pt>
                <c:pt idx="8">
                  <c:v>-0.18512548412668864</c:v>
                </c:pt>
                <c:pt idx="9">
                  <c:v>-0.18512548412668864</c:v>
                </c:pt>
                <c:pt idx="10">
                  <c:v>-0.18753512384684187</c:v>
                </c:pt>
                <c:pt idx="11">
                  <c:v>-0.18632957819149337</c:v>
                </c:pt>
                <c:pt idx="12">
                  <c:v>-0.18753512384684212</c:v>
                </c:pt>
                <c:pt idx="13">
                  <c:v>-0.19237189264745613</c:v>
                </c:pt>
                <c:pt idx="14">
                  <c:v>-0.1911605054611589</c:v>
                </c:pt>
                <c:pt idx="15">
                  <c:v>-0.1899505839584458</c:v>
                </c:pt>
                <c:pt idx="16">
                  <c:v>-0.19358474907266526</c:v>
                </c:pt>
                <c:pt idx="17">
                  <c:v>-0.19358474907266526</c:v>
                </c:pt>
                <c:pt idx="18">
                  <c:v>-0.19601488392595706</c:v>
                </c:pt>
                <c:pt idx="19">
                  <c:v>-0.19601488392595706</c:v>
                </c:pt>
                <c:pt idx="20">
                  <c:v>-0.19601488392595706</c:v>
                </c:pt>
                <c:pt idx="21">
                  <c:v>-0.20211618412213395</c:v>
                </c:pt>
                <c:pt idx="22">
                  <c:v>-0.19845093872383818</c:v>
                </c:pt>
                <c:pt idx="23">
                  <c:v>-0.19967119512906742</c:v>
                </c:pt>
                <c:pt idx="24">
                  <c:v>-0.20089294237938993</c:v>
                </c:pt>
                <c:pt idx="25">
                  <c:v>-0.20089294237938993</c:v>
                </c:pt>
                <c:pt idx="26">
                  <c:v>-0.1996711951290677</c:v>
                </c:pt>
                <c:pt idx="27">
                  <c:v>-0.2045671657412744</c:v>
                </c:pt>
                <c:pt idx="28">
                  <c:v>-0.20334092401802997</c:v>
                </c:pt>
                <c:pt idx="29">
                  <c:v>-0.20211618412213395</c:v>
                </c:pt>
                <c:pt idx="30">
                  <c:v>-0.20579491297959668</c:v>
                </c:pt>
                <c:pt idx="31">
                  <c:v>-0.20456716574127415</c:v>
                </c:pt>
                <c:pt idx="32">
                  <c:v>-0.20948722486672419</c:v>
                </c:pt>
                <c:pt idx="33">
                  <c:v>-0.20702416943432653</c:v>
                </c:pt>
                <c:pt idx="34">
                  <c:v>-0.20579491297959668</c:v>
                </c:pt>
                <c:pt idx="35">
                  <c:v>-0.20948722486672419</c:v>
                </c:pt>
                <c:pt idx="36">
                  <c:v>-0.20948722486672419</c:v>
                </c:pt>
                <c:pt idx="37">
                  <c:v>-0.20825493882045903</c:v>
                </c:pt>
                <c:pt idx="38">
                  <c:v>-0.21443161071218833</c:v>
                </c:pt>
                <c:pt idx="39">
                  <c:v>-0.21195636192364517</c:v>
                </c:pt>
                <c:pt idx="40">
                  <c:v>-0.21072103131565253</c:v>
                </c:pt>
                <c:pt idx="41">
                  <c:v>-0.21691300156357349</c:v>
                </c:pt>
                <c:pt idx="42">
                  <c:v>-0.21443161071218833</c:v>
                </c:pt>
                <c:pt idx="43">
                  <c:v>-0.21815600980317063</c:v>
                </c:pt>
                <c:pt idx="44">
                  <c:v>-0.21691300156357377</c:v>
                </c:pt>
                <c:pt idx="45">
                  <c:v>-0.21567153647550871</c:v>
                </c:pt>
                <c:pt idx="46">
                  <c:v>-0.21940056503537519</c:v>
                </c:pt>
                <c:pt idx="47">
                  <c:v>-0.21940056503537547</c:v>
                </c:pt>
                <c:pt idx="48">
                  <c:v>-0.21815600980317063</c:v>
                </c:pt>
                <c:pt idx="49">
                  <c:v>-0.22189433191377791</c:v>
                </c:pt>
                <c:pt idx="50">
                  <c:v>-0.22189433191377764</c:v>
                </c:pt>
                <c:pt idx="51">
                  <c:v>-0.21940056503537519</c:v>
                </c:pt>
                <c:pt idx="52">
                  <c:v>-0.22564668153232822</c:v>
                </c:pt>
                <c:pt idx="53">
                  <c:v>-0.22439433321586247</c:v>
                </c:pt>
                <c:pt idx="54">
                  <c:v>-0.22941316432780495</c:v>
                </c:pt>
                <c:pt idx="55">
                  <c:v>-0.22690060019192182</c:v>
                </c:pt>
                <c:pt idx="56">
                  <c:v>-0.2269006001919221</c:v>
                </c:pt>
                <c:pt idx="57">
                  <c:v>-0.23193205734728889</c:v>
                </c:pt>
                <c:pt idx="58">
                  <c:v>-0.22815609313775398</c:v>
                </c:pt>
                <c:pt idx="59">
                  <c:v>-0.22815609313775398</c:v>
                </c:pt>
                <c:pt idx="60">
                  <c:v>-0.23193205734728889</c:v>
                </c:pt>
                <c:pt idx="61">
                  <c:v>-0.23193205734728889</c:v>
                </c:pt>
                <c:pt idx="62">
                  <c:v>-0.23067181773500128</c:v>
                </c:pt>
                <c:pt idx="63">
                  <c:v>-0.23572233352106983</c:v>
                </c:pt>
                <c:pt idx="64">
                  <c:v>-0.23572233352106983</c:v>
                </c:pt>
                <c:pt idx="65">
                  <c:v>-0.23825718912425789</c:v>
                </c:pt>
                <c:pt idx="66">
                  <c:v>-0.24079848655293046</c:v>
                </c:pt>
                <c:pt idx="67">
                  <c:v>-0.23952703056473365</c:v>
                </c:pt>
                <c:pt idx="68">
                  <c:v>-0.24207156119972872</c:v>
                </c:pt>
                <c:pt idx="69">
                  <c:v>-0.24079848655293046</c:v>
                </c:pt>
                <c:pt idx="70">
                  <c:v>-0.24207156119972872</c:v>
                </c:pt>
                <c:pt idx="71">
                  <c:v>-0.24334625863172918</c:v>
                </c:pt>
                <c:pt idx="72">
                  <c:v>-0.24334625863172918</c:v>
                </c:pt>
                <c:pt idx="73">
                  <c:v>-0.24207156119972872</c:v>
                </c:pt>
                <c:pt idx="74">
                  <c:v>-0.24718012914245119</c:v>
                </c:pt>
                <c:pt idx="75">
                  <c:v>-0.24718012914245091</c:v>
                </c:pt>
                <c:pt idx="76">
                  <c:v>-0.25102875480374542</c:v>
                </c:pt>
                <c:pt idx="77">
                  <c:v>-0.2497442331113886</c:v>
                </c:pt>
                <c:pt idx="78">
                  <c:v>-0.24974423311138891</c:v>
                </c:pt>
                <c:pt idx="79">
                  <c:v>-0.25489224962879015</c:v>
                </c:pt>
                <c:pt idx="80">
                  <c:v>-0.25360275879891825</c:v>
                </c:pt>
                <c:pt idx="81">
                  <c:v>-0.25231492861448945</c:v>
                </c:pt>
                <c:pt idx="82">
                  <c:v>-0.25618340539240991</c:v>
                </c:pt>
                <c:pt idx="83">
                  <c:v>-0.25618340539240991</c:v>
                </c:pt>
                <c:pt idx="84">
                  <c:v>-0.25489224962878987</c:v>
                </c:pt>
                <c:pt idx="85">
                  <c:v>-0.26006690541880739</c:v>
                </c:pt>
                <c:pt idx="86">
                  <c:v>-0.26006690541880739</c:v>
                </c:pt>
                <c:pt idx="87">
                  <c:v>-0.25877072895736086</c:v>
                </c:pt>
                <c:pt idx="88">
                  <c:v>-0.26266430947649322</c:v>
                </c:pt>
                <c:pt idx="89">
                  <c:v>-0.26136476413440751</c:v>
                </c:pt>
                <c:pt idx="90">
                  <c:v>-0.26918748981561652</c:v>
                </c:pt>
                <c:pt idx="91">
                  <c:v>-0.26657310924154576</c:v>
                </c:pt>
                <c:pt idx="92">
                  <c:v>-0.26787944515560136</c:v>
                </c:pt>
                <c:pt idx="93">
                  <c:v>-0.27312192112045108</c:v>
                </c:pt>
                <c:pt idx="94">
                  <c:v>-0.27049724769768019</c:v>
                </c:pt>
                <c:pt idx="95">
                  <c:v>-0.27180872329549077</c:v>
                </c:pt>
                <c:pt idx="96">
                  <c:v>-0.2744368457017603</c:v>
                </c:pt>
                <c:pt idx="97">
                  <c:v>-0.2744368457017603</c:v>
                </c:pt>
                <c:pt idx="98">
                  <c:v>-0.2744368457017603</c:v>
                </c:pt>
                <c:pt idx="99">
                  <c:v>-0.27839202554468839</c:v>
                </c:pt>
                <c:pt idx="100">
                  <c:v>-0.27839202554468839</c:v>
                </c:pt>
                <c:pt idx="101">
                  <c:v>-0.28236291097418098</c:v>
                </c:pt>
                <c:pt idx="102">
                  <c:v>-0.28369005118224361</c:v>
                </c:pt>
                <c:pt idx="103">
                  <c:v>-0.28236291097418098</c:v>
                </c:pt>
                <c:pt idx="104">
                  <c:v>-0.28634962721800244</c:v>
                </c:pt>
                <c:pt idx="105">
                  <c:v>-0.2876820724517809</c:v>
                </c:pt>
                <c:pt idx="106">
                  <c:v>-0.2876820724517809</c:v>
                </c:pt>
                <c:pt idx="107">
                  <c:v>-0.29169009384931988</c:v>
                </c:pt>
                <c:pt idx="108">
                  <c:v>-0.2903523010076598</c:v>
                </c:pt>
                <c:pt idx="109">
                  <c:v>-0.2903523010076598</c:v>
                </c:pt>
                <c:pt idx="110">
                  <c:v>-0.29571424414904518</c:v>
                </c:pt>
                <c:pt idx="111">
                  <c:v>-0.29302967877837621</c:v>
                </c:pt>
                <c:pt idx="112">
                  <c:v>-0.29840603581475661</c:v>
                </c:pt>
                <c:pt idx="113">
                  <c:v>-0.29840603581475661</c:v>
                </c:pt>
                <c:pt idx="114">
                  <c:v>-0.29840603581475661</c:v>
                </c:pt>
                <c:pt idx="115">
                  <c:v>-0.30245735803393514</c:v>
                </c:pt>
                <c:pt idx="116">
                  <c:v>-0.30110509278392161</c:v>
                </c:pt>
                <c:pt idx="117">
                  <c:v>-0.30381145438166457</c:v>
                </c:pt>
                <c:pt idx="118">
                  <c:v>-0.30516738679280059</c:v>
                </c:pt>
                <c:pt idx="119">
                  <c:v>-0.30652516025326082</c:v>
                </c:pt>
                <c:pt idx="120">
                  <c:v>-0.30788477976930023</c:v>
                </c:pt>
                <c:pt idx="121">
                  <c:v>-0.30924625036762149</c:v>
                </c:pt>
                <c:pt idx="122">
                  <c:v>-0.30924625036762149</c:v>
                </c:pt>
                <c:pt idx="123">
                  <c:v>-0.31334181923235843</c:v>
                </c:pt>
                <c:pt idx="124">
                  <c:v>-0.3119747650208255</c:v>
                </c:pt>
                <c:pt idx="125">
                  <c:v>-0.31334181923235871</c:v>
                </c:pt>
                <c:pt idx="126">
                  <c:v>-0.3174542307854511</c:v>
                </c:pt>
                <c:pt idx="127">
                  <c:v>-0.3174542307854511</c:v>
                </c:pt>
                <c:pt idx="128">
                  <c:v>-0.31608154697347907</c:v>
                </c:pt>
                <c:pt idx="129">
                  <c:v>-0.31882880144861758</c:v>
                </c:pt>
                <c:pt idx="130">
                  <c:v>-0.32020526415734102</c:v>
                </c:pt>
                <c:pt idx="131">
                  <c:v>-0.32158362412746244</c:v>
                </c:pt>
                <c:pt idx="132">
                  <c:v>-0.32434605682337253</c:v>
                </c:pt>
                <c:pt idx="133">
                  <c:v>-0.32434605682337225</c:v>
                </c:pt>
                <c:pt idx="134">
                  <c:v>-0.32573014008931084</c:v>
                </c:pt>
                <c:pt idx="135">
                  <c:v>-0.3285040669720361</c:v>
                </c:pt>
                <c:pt idx="136">
                  <c:v>-0.3285040669720361</c:v>
                </c:pt>
                <c:pt idx="137">
                  <c:v>-0.33267943838251657</c:v>
                </c:pt>
                <c:pt idx="138">
                  <c:v>-0.33267943838251657</c:v>
                </c:pt>
                <c:pt idx="139">
                  <c:v>-0.33128570993391293</c:v>
                </c:pt>
                <c:pt idx="140">
                  <c:v>-0.33827385856784098</c:v>
                </c:pt>
                <c:pt idx="141">
                  <c:v>-0.33687231664255274</c:v>
                </c:pt>
                <c:pt idx="142">
                  <c:v>-0.33687231664255274</c:v>
                </c:pt>
                <c:pt idx="143">
                  <c:v>-0.34249030894677601</c:v>
                </c:pt>
                <c:pt idx="144">
                  <c:v>-0.33967736757016131</c:v>
                </c:pt>
                <c:pt idx="145">
                  <c:v>-0.33967736757016131</c:v>
                </c:pt>
                <c:pt idx="146">
                  <c:v>-0.34389975245000975</c:v>
                </c:pt>
                <c:pt idx="147">
                  <c:v>-0.34389975245000975</c:v>
                </c:pt>
                <c:pt idx="148">
                  <c:v>-0.34814004148889505</c:v>
                </c:pt>
                <c:pt idx="149">
                  <c:v>-0.35097692282409437</c:v>
                </c:pt>
                <c:pt idx="150">
                  <c:v>-0.34955747616986832</c:v>
                </c:pt>
                <c:pt idx="151">
                  <c:v>-0.35097692282409437</c:v>
                </c:pt>
                <c:pt idx="152">
                  <c:v>-0.35097692282409471</c:v>
                </c:pt>
                <c:pt idx="153">
                  <c:v>-0.35097692282409437</c:v>
                </c:pt>
                <c:pt idx="154">
                  <c:v>-0.35382187495632567</c:v>
                </c:pt>
                <c:pt idx="155">
                  <c:v>-0.35524739194754684</c:v>
                </c:pt>
                <c:pt idx="156">
                  <c:v>-0.35524739194754684</c:v>
                </c:pt>
                <c:pt idx="157">
                  <c:v>-0.35810453674832671</c:v>
                </c:pt>
                <c:pt idx="158">
                  <c:v>-0.3595361762197643</c:v>
                </c:pt>
                <c:pt idx="159">
                  <c:v>-0.36240561864771714</c:v>
                </c:pt>
                <c:pt idx="160">
                  <c:v>-0.36240561864771714</c:v>
                </c:pt>
                <c:pt idx="161">
                  <c:v>-0.36528331847533263</c:v>
                </c:pt>
                <c:pt idx="162">
                  <c:v>-0.36672527979223374</c:v>
                </c:pt>
                <c:pt idx="163">
                  <c:v>-0.36672527979223374</c:v>
                </c:pt>
                <c:pt idx="164">
                  <c:v>-0.36816932336446756</c:v>
                </c:pt>
                <c:pt idx="165">
                  <c:v>-0.37106368139083173</c:v>
                </c:pt>
                <c:pt idx="166">
                  <c:v>-0.37106368139083207</c:v>
                </c:pt>
                <c:pt idx="167">
                  <c:v>-0.37106368139083173</c:v>
                </c:pt>
                <c:pt idx="168">
                  <c:v>-0.37396644104879317</c:v>
                </c:pt>
                <c:pt idx="169">
                  <c:v>-0.37251400796847839</c:v>
                </c:pt>
                <c:pt idx="170">
                  <c:v>-0.37833644071991168</c:v>
                </c:pt>
                <c:pt idx="171">
                  <c:v>-0.37979736135958669</c:v>
                </c:pt>
                <c:pt idx="172">
                  <c:v>-0.37687765125625161</c:v>
                </c:pt>
                <c:pt idx="173">
                  <c:v>-0.38126041941134692</c:v>
                </c:pt>
                <c:pt idx="174">
                  <c:v>-0.37979736135958636</c:v>
                </c:pt>
                <c:pt idx="175">
                  <c:v>-0.38126041941134692</c:v>
                </c:pt>
                <c:pt idx="176">
                  <c:v>-0.3841929728326246</c:v>
                </c:pt>
                <c:pt idx="177">
                  <c:v>-0.3841929728326246</c:v>
                </c:pt>
                <c:pt idx="178">
                  <c:v>-0.3827256211386747</c:v>
                </c:pt>
                <c:pt idx="179">
                  <c:v>-0.38713415142344088</c:v>
                </c:pt>
                <c:pt idx="180">
                  <c:v>-0.38566248081198445</c:v>
                </c:pt>
                <c:pt idx="181">
                  <c:v>-0.39008400606986199</c:v>
                </c:pt>
                <c:pt idx="182">
                  <c:v>-0.39008400606986199</c:v>
                </c:pt>
                <c:pt idx="183">
                  <c:v>-0.38860799104174126</c:v>
                </c:pt>
                <c:pt idx="184">
                  <c:v>-0.39452516806982979</c:v>
                </c:pt>
                <c:pt idx="185">
                  <c:v>-0.39304258810960718</c:v>
                </c:pt>
                <c:pt idx="186">
                  <c:v>-0.39156220293917304</c:v>
                </c:pt>
                <c:pt idx="187">
                  <c:v>-0.39749693845898759</c:v>
                </c:pt>
                <c:pt idx="188">
                  <c:v>-0.39452516806983012</c:v>
                </c:pt>
                <c:pt idx="189">
                  <c:v>-0.39600994933740918</c:v>
                </c:pt>
                <c:pt idx="190">
                  <c:v>-0.40047756659712541</c:v>
                </c:pt>
                <c:pt idx="191">
                  <c:v>-0.39898614201045518</c:v>
                </c:pt>
                <c:pt idx="192">
                  <c:v>-0.39898614201045518</c:v>
                </c:pt>
                <c:pt idx="193">
                  <c:v>-0.40346710544549141</c:v>
                </c:pt>
                <c:pt idx="194">
                  <c:v>-0.40346710544549141</c:v>
                </c:pt>
                <c:pt idx="195">
                  <c:v>-0.40646560844174801</c:v>
                </c:pt>
                <c:pt idx="196">
                  <c:v>-0.40646560844174801</c:v>
                </c:pt>
                <c:pt idx="197">
                  <c:v>-0.40646560844174801</c:v>
                </c:pt>
                <c:pt idx="198">
                  <c:v>-0.4094731295057033</c:v>
                </c:pt>
                <c:pt idx="199">
                  <c:v>-0.41098028879627452</c:v>
                </c:pt>
                <c:pt idx="200">
                  <c:v>-0.4124897230451286</c:v>
                </c:pt>
                <c:pt idx="201">
                  <c:v>-0.41551544396166595</c:v>
                </c:pt>
                <c:pt idx="202">
                  <c:v>-0.41400143913045073</c:v>
                </c:pt>
                <c:pt idx="203">
                  <c:v>-0.41400143913045073</c:v>
                </c:pt>
                <c:pt idx="204">
                  <c:v>-0.41703174447962976</c:v>
                </c:pt>
                <c:pt idx="205">
                  <c:v>-0.41855034765681998</c:v>
                </c:pt>
                <c:pt idx="206">
                  <c:v>-0.42007126049752652</c:v>
                </c:pt>
                <c:pt idx="207">
                  <c:v>-0.41855034765681998</c:v>
                </c:pt>
                <c:pt idx="208">
                  <c:v>-0.42159449003804816</c:v>
                </c:pt>
                <c:pt idx="209">
                  <c:v>-0.42464792752493846</c:v>
                </c:pt>
                <c:pt idx="210">
                  <c:v>-0.42464792752493846</c:v>
                </c:pt>
                <c:pt idx="211">
                  <c:v>-0.42312004334688508</c:v>
                </c:pt>
                <c:pt idx="212">
                  <c:v>-0.42771071705548425</c:v>
                </c:pt>
                <c:pt idx="213">
                  <c:v>-0.42617814970570594</c:v>
                </c:pt>
                <c:pt idx="214">
                  <c:v>-0.42617814970570594</c:v>
                </c:pt>
                <c:pt idx="215">
                  <c:v>-0.43078291609245439</c:v>
                </c:pt>
                <c:pt idx="216">
                  <c:v>-0.42924563677356775</c:v>
                </c:pt>
                <c:pt idx="217">
                  <c:v>-0.43232256227804705</c:v>
                </c:pt>
                <c:pt idx="218">
                  <c:v>-0.43232256227804705</c:v>
                </c:pt>
                <c:pt idx="219">
                  <c:v>-0.43232256227804705</c:v>
                </c:pt>
                <c:pt idx="220">
                  <c:v>-0.43540898448123644</c:v>
                </c:pt>
                <c:pt idx="221">
                  <c:v>-0.43540898448123644</c:v>
                </c:pt>
                <c:pt idx="222">
                  <c:v>-0.43695577519953532</c:v>
                </c:pt>
                <c:pt idx="223">
                  <c:v>-0.43850496218636453</c:v>
                </c:pt>
                <c:pt idx="224">
                  <c:v>-0.43850496218636453</c:v>
                </c:pt>
                <c:pt idx="225">
                  <c:v>-0.43695577519953532</c:v>
                </c:pt>
                <c:pt idx="226">
                  <c:v>-0.44005655287778356</c:v>
                </c:pt>
                <c:pt idx="227">
                  <c:v>-0.44005655287778322</c:v>
                </c:pt>
                <c:pt idx="228">
                  <c:v>-0.44316697529217569</c:v>
                </c:pt>
                <c:pt idx="229">
                  <c:v>-0.44316697529217569</c:v>
                </c:pt>
                <c:pt idx="230">
                  <c:v>-0.44161055474451766</c:v>
                </c:pt>
                <c:pt idx="231">
                  <c:v>-0.44628710262841931</c:v>
                </c:pt>
                <c:pt idx="232">
                  <c:v>-0.44472582206146699</c:v>
                </c:pt>
                <c:pt idx="233">
                  <c:v>-0.44472582206146699</c:v>
                </c:pt>
                <c:pt idx="234">
                  <c:v>-0.44941699563734733</c:v>
                </c:pt>
                <c:pt idx="235">
                  <c:v>-0.44785082460460224</c:v>
                </c:pt>
                <c:pt idx="236">
                  <c:v>-0.44941699563734733</c:v>
                </c:pt>
                <c:pt idx="237">
                  <c:v>-0.45255671564201505</c:v>
                </c:pt>
                <c:pt idx="238">
                  <c:v>-0.45413028008944539</c:v>
                </c:pt>
                <c:pt idx="239">
                  <c:v>-0.45570632454491095</c:v>
                </c:pt>
                <c:pt idx="240">
                  <c:v>-0.45570632454491095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C0-45DB-B883-519F5061AD49}"/>
            </c:ext>
          </c:extLst>
        </c:ser>
        <c:ser>
          <c:idx val="1"/>
          <c:order val="1"/>
          <c:tx>
            <c:v>Sample 1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'データ処理シート(対数値)'!$F$8:$F$248</c:f>
              <c:numCache>
                <c:formatCode>0.000_ </c:formatCode>
                <c:ptCount val="241"/>
                <c:pt idx="0">
                  <c:v>-0.22289358255900238</c:v>
                </c:pt>
                <c:pt idx="1">
                  <c:v>-0.22439433321586219</c:v>
                </c:pt>
                <c:pt idx="2">
                  <c:v>-0.22639884403488242</c:v>
                </c:pt>
                <c:pt idx="3">
                  <c:v>-0.22264367627255857</c:v>
                </c:pt>
                <c:pt idx="4">
                  <c:v>-0.22214405098112627</c:v>
                </c:pt>
                <c:pt idx="5">
                  <c:v>-0.22439433321586247</c:v>
                </c:pt>
                <c:pt idx="6">
                  <c:v>-0.22464467744047695</c:v>
                </c:pt>
                <c:pt idx="7">
                  <c:v>-0.22765370679209582</c:v>
                </c:pt>
                <c:pt idx="8">
                  <c:v>-0.22715157271174835</c:v>
                </c:pt>
                <c:pt idx="9">
                  <c:v>-0.22589733951083071</c:v>
                </c:pt>
                <c:pt idx="10">
                  <c:v>-0.22966476830447505</c:v>
                </c:pt>
                <c:pt idx="11">
                  <c:v>-0.22966476830447505</c:v>
                </c:pt>
                <c:pt idx="12">
                  <c:v>-0.22916162363977288</c:v>
                </c:pt>
                <c:pt idx="13">
                  <c:v>-0.23294139379432077</c:v>
                </c:pt>
                <c:pt idx="14">
                  <c:v>-0.23167988233649625</c:v>
                </c:pt>
                <c:pt idx="15">
                  <c:v>-0.23420449867363483</c:v>
                </c:pt>
                <c:pt idx="16">
                  <c:v>-0.23749605753861028</c:v>
                </c:pt>
                <c:pt idx="17">
                  <c:v>-0.23749605753861028</c:v>
                </c:pt>
                <c:pt idx="18">
                  <c:v>-0.23749605753861028</c:v>
                </c:pt>
                <c:pt idx="19">
                  <c:v>-0.24207156119972845</c:v>
                </c:pt>
                <c:pt idx="20">
                  <c:v>-0.24207156119972845</c:v>
                </c:pt>
                <c:pt idx="21">
                  <c:v>-0.24666809636116685</c:v>
                </c:pt>
                <c:pt idx="22">
                  <c:v>-0.24718012914245091</c:v>
                </c:pt>
                <c:pt idx="23">
                  <c:v>-0.24411185775040614</c:v>
                </c:pt>
                <c:pt idx="24">
                  <c:v>-0.25051474811034163</c:v>
                </c:pt>
                <c:pt idx="25">
                  <c:v>-0.25000100548409249</c:v>
                </c:pt>
                <c:pt idx="26">
                  <c:v>-0.24871780243364003</c:v>
                </c:pt>
                <c:pt idx="27">
                  <c:v>-0.25386052397627018</c:v>
                </c:pt>
                <c:pt idx="28">
                  <c:v>-0.25334506004733109</c:v>
                </c:pt>
                <c:pt idx="29">
                  <c:v>-0.25334506004733109</c:v>
                </c:pt>
                <c:pt idx="30">
                  <c:v>-0.2559250408385893</c:v>
                </c:pt>
                <c:pt idx="31">
                  <c:v>-0.2559250408385893</c:v>
                </c:pt>
                <c:pt idx="32">
                  <c:v>-0.26058584679007973</c:v>
                </c:pt>
                <c:pt idx="33">
                  <c:v>-0.25928899795056309</c:v>
                </c:pt>
                <c:pt idx="34">
                  <c:v>-0.25928899795056309</c:v>
                </c:pt>
                <c:pt idx="35">
                  <c:v>-0.26318460085139339</c:v>
                </c:pt>
                <c:pt idx="36">
                  <c:v>-0.26318460085139339</c:v>
                </c:pt>
                <c:pt idx="37">
                  <c:v>-0.26266430947649322</c:v>
                </c:pt>
                <c:pt idx="38">
                  <c:v>-0.26605105232548631</c:v>
                </c:pt>
                <c:pt idx="39">
                  <c:v>-0.26526847761488098</c:v>
                </c:pt>
                <c:pt idx="40">
                  <c:v>-0.26526847761488098</c:v>
                </c:pt>
                <c:pt idx="41">
                  <c:v>-0.26918748981561652</c:v>
                </c:pt>
                <c:pt idx="42">
                  <c:v>-0.2686640666160191</c:v>
                </c:pt>
                <c:pt idx="43">
                  <c:v>-0.27259643503373998</c:v>
                </c:pt>
                <c:pt idx="44">
                  <c:v>-0.27391066836786299</c:v>
                </c:pt>
                <c:pt idx="45">
                  <c:v>-0.27312192112045136</c:v>
                </c:pt>
                <c:pt idx="46">
                  <c:v>-0.2770718933397654</c:v>
                </c:pt>
                <c:pt idx="47">
                  <c:v>-0.27654432804132506</c:v>
                </c:pt>
                <c:pt idx="48">
                  <c:v>-0.27575350158650724</c:v>
                </c:pt>
                <c:pt idx="49">
                  <c:v>-0.28050786870378047</c:v>
                </c:pt>
                <c:pt idx="50">
                  <c:v>-0.28103752973311247</c:v>
                </c:pt>
                <c:pt idx="51">
                  <c:v>-0.27971390280260405</c:v>
                </c:pt>
                <c:pt idx="52">
                  <c:v>-0.28448718155526176</c:v>
                </c:pt>
                <c:pt idx="53">
                  <c:v>-0.28448718155526176</c:v>
                </c:pt>
                <c:pt idx="54">
                  <c:v>-0.2903523010076598</c:v>
                </c:pt>
                <c:pt idx="55">
                  <c:v>-0.28901629546491775</c:v>
                </c:pt>
                <c:pt idx="56">
                  <c:v>-0.28981768458220258</c:v>
                </c:pt>
                <c:pt idx="57">
                  <c:v>-0.29437106060257767</c:v>
                </c:pt>
                <c:pt idx="58">
                  <c:v>-0.29302967877837621</c:v>
                </c:pt>
                <c:pt idx="59">
                  <c:v>-0.29222571250165352</c:v>
                </c:pt>
                <c:pt idx="60">
                  <c:v>-0.29840603581475661</c:v>
                </c:pt>
                <c:pt idx="61">
                  <c:v>-0.29975465368605031</c:v>
                </c:pt>
                <c:pt idx="62">
                  <c:v>-0.29840603581475661</c:v>
                </c:pt>
                <c:pt idx="63">
                  <c:v>-0.30381145438166457</c:v>
                </c:pt>
                <c:pt idx="64">
                  <c:v>-0.30435360673975309</c:v>
                </c:pt>
                <c:pt idx="65">
                  <c:v>-0.30924625036762149</c:v>
                </c:pt>
                <c:pt idx="66">
                  <c:v>-0.30924625036762149</c:v>
                </c:pt>
                <c:pt idx="67">
                  <c:v>-0.30924625036762149</c:v>
                </c:pt>
                <c:pt idx="68">
                  <c:v>-0.3138891646209549</c:v>
                </c:pt>
                <c:pt idx="69">
                  <c:v>-0.3138891646209549</c:v>
                </c:pt>
                <c:pt idx="70">
                  <c:v>-0.31252136246542656</c:v>
                </c:pt>
                <c:pt idx="71">
                  <c:v>-0.31800383233816998</c:v>
                </c:pt>
                <c:pt idx="72">
                  <c:v>-0.31800383233816998</c:v>
                </c:pt>
                <c:pt idx="73">
                  <c:v>-0.31800383233816998</c:v>
                </c:pt>
                <c:pt idx="74">
                  <c:v>-0.32351652546099713</c:v>
                </c:pt>
                <c:pt idx="75">
                  <c:v>-0.32434605682337253</c:v>
                </c:pt>
                <c:pt idx="76">
                  <c:v>-0.32767108066814415</c:v>
                </c:pt>
                <c:pt idx="77">
                  <c:v>-0.32822632776736227</c:v>
                </c:pt>
                <c:pt idx="78">
                  <c:v>-0.32905977690575916</c:v>
                </c:pt>
                <c:pt idx="79">
                  <c:v>-0.33379582141780478</c:v>
                </c:pt>
                <c:pt idx="80">
                  <c:v>-0.33379582141780478</c:v>
                </c:pt>
                <c:pt idx="81">
                  <c:v>-0.33435448065021162</c:v>
                </c:pt>
                <c:pt idx="82">
                  <c:v>-0.33939650813845978</c:v>
                </c:pt>
                <c:pt idx="83">
                  <c:v>-0.33799339299315162</c:v>
                </c:pt>
                <c:pt idx="84">
                  <c:v>-0.33939650813845978</c:v>
                </c:pt>
                <c:pt idx="85">
                  <c:v>-0.34502873930433375</c:v>
                </c:pt>
                <c:pt idx="86">
                  <c:v>-0.34644176765870333</c:v>
                </c:pt>
                <c:pt idx="87">
                  <c:v>-0.34559371107077408</c:v>
                </c:pt>
                <c:pt idx="88">
                  <c:v>-0.34984120436016719</c:v>
                </c:pt>
                <c:pt idx="89">
                  <c:v>-0.34984120436016719</c:v>
                </c:pt>
                <c:pt idx="90">
                  <c:v>-0.35638927046157187</c:v>
                </c:pt>
                <c:pt idx="91">
                  <c:v>-0.35553273935995522</c:v>
                </c:pt>
                <c:pt idx="92">
                  <c:v>-0.35553273935995522</c:v>
                </c:pt>
                <c:pt idx="93">
                  <c:v>-0.36211830360479863</c:v>
                </c:pt>
                <c:pt idx="94">
                  <c:v>-0.36269301626429545</c:v>
                </c:pt>
                <c:pt idx="95">
                  <c:v>-0.36269301626429545</c:v>
                </c:pt>
                <c:pt idx="96">
                  <c:v>-0.36845838247906876</c:v>
                </c:pt>
                <c:pt idx="97">
                  <c:v>-0.36845838247906876</c:v>
                </c:pt>
                <c:pt idx="98">
                  <c:v>-0.36845838247906876</c:v>
                </c:pt>
                <c:pt idx="99">
                  <c:v>-0.37425718098397126</c:v>
                </c:pt>
                <c:pt idx="100">
                  <c:v>-0.37280432586861589</c:v>
                </c:pt>
                <c:pt idx="101">
                  <c:v>-0.37862845415460461</c:v>
                </c:pt>
                <c:pt idx="102">
                  <c:v>-0.38008980177693619</c:v>
                </c:pt>
                <c:pt idx="103">
                  <c:v>-0.3815532880618514</c:v>
                </c:pt>
                <c:pt idx="104">
                  <c:v>-0.38595664172012151</c:v>
                </c:pt>
                <c:pt idx="105">
                  <c:v>-0.38683964398499943</c:v>
                </c:pt>
                <c:pt idx="106">
                  <c:v>-0.38595664172012151</c:v>
                </c:pt>
                <c:pt idx="107">
                  <c:v>-0.39333892831032374</c:v>
                </c:pt>
                <c:pt idx="108">
                  <c:v>-0.38890301980918618</c:v>
                </c:pt>
                <c:pt idx="109">
                  <c:v>-0.39185810470194754</c:v>
                </c:pt>
                <c:pt idx="110">
                  <c:v>-0.39779460180394477</c:v>
                </c:pt>
                <c:pt idx="111">
                  <c:v>-0.39839019443620249</c:v>
                </c:pt>
                <c:pt idx="112">
                  <c:v>-0.40227021721164508</c:v>
                </c:pt>
                <c:pt idx="113">
                  <c:v>-0.40436571266486343</c:v>
                </c:pt>
                <c:pt idx="114">
                  <c:v>-0.40436571266486343</c:v>
                </c:pt>
                <c:pt idx="115">
                  <c:v>-0.41037715246918505</c:v>
                </c:pt>
                <c:pt idx="116">
                  <c:v>-0.41037715246918505</c:v>
                </c:pt>
                <c:pt idx="117">
                  <c:v>-0.4112819934297291</c:v>
                </c:pt>
                <c:pt idx="118">
                  <c:v>-0.41490956693616415</c:v>
                </c:pt>
                <c:pt idx="119">
                  <c:v>-0.41581852018765608</c:v>
                </c:pt>
                <c:pt idx="120">
                  <c:v>-0.41642494834450638</c:v>
                </c:pt>
                <c:pt idx="121">
                  <c:v>-0.42312004334688508</c:v>
                </c:pt>
                <c:pt idx="122">
                  <c:v>-0.42250954271742286</c:v>
                </c:pt>
                <c:pt idx="123">
                  <c:v>-0.42863138614000379</c:v>
                </c:pt>
                <c:pt idx="124">
                  <c:v>-0.42924563677356775</c:v>
                </c:pt>
                <c:pt idx="125">
                  <c:v>-0.42986026494288587</c:v>
                </c:pt>
                <c:pt idx="126">
                  <c:v>-0.43386458262986216</c:v>
                </c:pt>
                <c:pt idx="127">
                  <c:v>-0.43540898448123644</c:v>
                </c:pt>
                <c:pt idx="128">
                  <c:v>-0.43386458262986216</c:v>
                </c:pt>
                <c:pt idx="129">
                  <c:v>-0.44005655287778322</c:v>
                </c:pt>
                <c:pt idx="130">
                  <c:v>-0.44161055474451766</c:v>
                </c:pt>
                <c:pt idx="131">
                  <c:v>-0.44098866417721094</c:v>
                </c:pt>
                <c:pt idx="132">
                  <c:v>-0.44722504235639587</c:v>
                </c:pt>
                <c:pt idx="133">
                  <c:v>-0.44691229802233778</c:v>
                </c:pt>
                <c:pt idx="134">
                  <c:v>-0.44535004180707921</c:v>
                </c:pt>
                <c:pt idx="135">
                  <c:v>-0.4538153690492111</c:v>
                </c:pt>
                <c:pt idx="136">
                  <c:v>-0.45318584431957604</c:v>
                </c:pt>
                <c:pt idx="137">
                  <c:v>-0.45791696811058852</c:v>
                </c:pt>
                <c:pt idx="138">
                  <c:v>-0.45791696811058852</c:v>
                </c:pt>
                <c:pt idx="139">
                  <c:v>-0.45949899660064997</c:v>
                </c:pt>
                <c:pt idx="140">
                  <c:v>-0.46362402228169652</c:v>
                </c:pt>
                <c:pt idx="141">
                  <c:v>-0.46426015461866976</c:v>
                </c:pt>
                <c:pt idx="142">
                  <c:v>-0.46426015461866976</c:v>
                </c:pt>
                <c:pt idx="143">
                  <c:v>-0.46904408975103568</c:v>
                </c:pt>
                <c:pt idx="144">
                  <c:v>-0.46968368043481556</c:v>
                </c:pt>
                <c:pt idx="145">
                  <c:v>-0.46904408975103568</c:v>
                </c:pt>
                <c:pt idx="146">
                  <c:v>-0.47385102097462917</c:v>
                </c:pt>
                <c:pt idx="147">
                  <c:v>-0.47545847992869927</c:v>
                </c:pt>
                <c:pt idx="148">
                  <c:v>-0.48094324928412097</c:v>
                </c:pt>
                <c:pt idx="149">
                  <c:v>-0.48191428027157057</c:v>
                </c:pt>
                <c:pt idx="150">
                  <c:v>-0.48094324928412097</c:v>
                </c:pt>
                <c:pt idx="151">
                  <c:v>-0.48808613679650104</c:v>
                </c:pt>
                <c:pt idx="152">
                  <c:v>-0.48580786079070287</c:v>
                </c:pt>
                <c:pt idx="153">
                  <c:v>-0.48580786079070287</c:v>
                </c:pt>
                <c:pt idx="154">
                  <c:v>-0.49134984726533376</c:v>
                </c:pt>
                <c:pt idx="155">
                  <c:v>-0.4923310411298264</c:v>
                </c:pt>
                <c:pt idx="156">
                  <c:v>-0.49396850669956766</c:v>
                </c:pt>
                <c:pt idx="157">
                  <c:v>-0.49626547243466096</c:v>
                </c:pt>
                <c:pt idx="158">
                  <c:v>-0.49626547243466096</c:v>
                </c:pt>
                <c:pt idx="159">
                  <c:v>-0.50451226170939845</c:v>
                </c:pt>
                <c:pt idx="160">
                  <c:v>-0.50285745411681382</c:v>
                </c:pt>
                <c:pt idx="161">
                  <c:v>-0.50385001002956531</c:v>
                </c:pt>
                <c:pt idx="162">
                  <c:v>-0.5094931785322121</c:v>
                </c:pt>
                <c:pt idx="163">
                  <c:v>-0.5088276211033177</c:v>
                </c:pt>
                <c:pt idx="164">
                  <c:v>-0.5121598467791274</c:v>
                </c:pt>
                <c:pt idx="165">
                  <c:v>-0.51617323009258598</c:v>
                </c:pt>
                <c:pt idx="166">
                  <c:v>-0.5088276211033177</c:v>
                </c:pt>
                <c:pt idx="167">
                  <c:v>-0.51449902913229939</c:v>
                </c:pt>
                <c:pt idx="168">
                  <c:v>-0.51785023870295499</c:v>
                </c:pt>
                <c:pt idx="169">
                  <c:v>-0.51953006439613703</c:v>
                </c:pt>
                <c:pt idx="170">
                  <c:v>-0.52458653901602759</c:v>
                </c:pt>
                <c:pt idx="171">
                  <c:v>-0.52729381647329787</c:v>
                </c:pt>
                <c:pt idx="172">
                  <c:v>-0.52627772832491237</c:v>
                </c:pt>
                <c:pt idx="173">
                  <c:v>-0.5313685249973199</c:v>
                </c:pt>
                <c:pt idx="174">
                  <c:v>-0.53307123271331047</c:v>
                </c:pt>
                <c:pt idx="175">
                  <c:v>-0.5313685249973199</c:v>
                </c:pt>
                <c:pt idx="176">
                  <c:v>-0.53648537054656831</c:v>
                </c:pt>
                <c:pt idx="177">
                  <c:v>-0.53819682056212248</c:v>
                </c:pt>
                <c:pt idx="178">
                  <c:v>-0.53648537054656831</c:v>
                </c:pt>
                <c:pt idx="179">
                  <c:v>-0.54162853292103563</c:v>
                </c:pt>
                <c:pt idx="180">
                  <c:v>-0.54334881547155078</c:v>
                </c:pt>
                <c:pt idx="181">
                  <c:v>-0.54679828422480825</c:v>
                </c:pt>
                <c:pt idx="182">
                  <c:v>-0.54679828422480825</c:v>
                </c:pt>
                <c:pt idx="183">
                  <c:v>-0.54610743791063054</c:v>
                </c:pt>
                <c:pt idx="184">
                  <c:v>-0.55373312477726722</c:v>
                </c:pt>
                <c:pt idx="185">
                  <c:v>-0.55199490080406144</c:v>
                </c:pt>
                <c:pt idx="186">
                  <c:v>-0.55095341485676996</c:v>
                </c:pt>
                <c:pt idx="187">
                  <c:v>-0.55721866333570125</c:v>
                </c:pt>
                <c:pt idx="188">
                  <c:v>-0.55442926124812264</c:v>
                </c:pt>
                <c:pt idx="189">
                  <c:v>-0.55547437543487244</c:v>
                </c:pt>
                <c:pt idx="190">
                  <c:v>-0.56317210413819985</c:v>
                </c:pt>
                <c:pt idx="191">
                  <c:v>-0.56071639337945578</c:v>
                </c:pt>
                <c:pt idx="192">
                  <c:v>-0.5614174098820508</c:v>
                </c:pt>
                <c:pt idx="193">
                  <c:v>-0.5666907566073861</c:v>
                </c:pt>
                <c:pt idx="194">
                  <c:v>-0.56774877116561173</c:v>
                </c:pt>
                <c:pt idx="195">
                  <c:v>-0.57199205900347805</c:v>
                </c:pt>
                <c:pt idx="196">
                  <c:v>-0.57199205900347805</c:v>
                </c:pt>
                <c:pt idx="197">
                  <c:v>-0.57092954783569616</c:v>
                </c:pt>
                <c:pt idx="198">
                  <c:v>-0.57732161505435486</c:v>
                </c:pt>
                <c:pt idx="199">
                  <c:v>-0.57554193848568191</c:v>
                </c:pt>
                <c:pt idx="200">
                  <c:v>-0.57660936431199361</c:v>
                </c:pt>
                <c:pt idx="201">
                  <c:v>-0.58089049821427774</c:v>
                </c:pt>
                <c:pt idx="202">
                  <c:v>-0.58267972753397435</c:v>
                </c:pt>
                <c:pt idx="203">
                  <c:v>-0.58267972753397435</c:v>
                </c:pt>
                <c:pt idx="204">
                  <c:v>-0.58806670410943784</c:v>
                </c:pt>
                <c:pt idx="205">
                  <c:v>-0.58626781893284918</c:v>
                </c:pt>
                <c:pt idx="206">
                  <c:v>-0.59239727745980242</c:v>
                </c:pt>
                <c:pt idx="207">
                  <c:v>-0.59167421162931155</c:v>
                </c:pt>
                <c:pt idx="208">
                  <c:v>-0.59167421162931155</c:v>
                </c:pt>
                <c:pt idx="209">
                  <c:v>-0.59710999236300311</c:v>
                </c:pt>
                <c:pt idx="210">
                  <c:v>-0.59710999236300311</c:v>
                </c:pt>
                <c:pt idx="211">
                  <c:v>-0.59710999236300311</c:v>
                </c:pt>
                <c:pt idx="212">
                  <c:v>-0.6007503312939777</c:v>
                </c:pt>
                <c:pt idx="213">
                  <c:v>-0.6007503312939777</c:v>
                </c:pt>
                <c:pt idx="214">
                  <c:v>-0.6007503312939777</c:v>
                </c:pt>
                <c:pt idx="215">
                  <c:v>-0.60807100820482607</c:v>
                </c:pt>
                <c:pt idx="216">
                  <c:v>-0.60623580857064896</c:v>
                </c:pt>
                <c:pt idx="217">
                  <c:v>-0.61248927754249083</c:v>
                </c:pt>
                <c:pt idx="218">
                  <c:v>-0.60807100820482607</c:v>
                </c:pt>
                <c:pt idx="219">
                  <c:v>-0.61064595904820174</c:v>
                </c:pt>
                <c:pt idx="220">
                  <c:v>-0.61618613942381695</c:v>
                </c:pt>
                <c:pt idx="221">
                  <c:v>-0.61544567289609331</c:v>
                </c:pt>
                <c:pt idx="222">
                  <c:v>-0.61618613942381695</c:v>
                </c:pt>
                <c:pt idx="223">
                  <c:v>-0.62175718447327255</c:v>
                </c:pt>
                <c:pt idx="224">
                  <c:v>-0.62175718447327255</c:v>
                </c:pt>
                <c:pt idx="225">
                  <c:v>-0.61878209860463862</c:v>
                </c:pt>
                <c:pt idx="226">
                  <c:v>-0.62436766516511966</c:v>
                </c:pt>
                <c:pt idx="227">
                  <c:v>-0.62548853208613064</c:v>
                </c:pt>
                <c:pt idx="228">
                  <c:v>-0.63111178964049264</c:v>
                </c:pt>
                <c:pt idx="229">
                  <c:v>-0.62923385481629268</c:v>
                </c:pt>
                <c:pt idx="230">
                  <c:v>-0.62923385481629268</c:v>
                </c:pt>
                <c:pt idx="231">
                  <c:v>-0.63299325774019799</c:v>
                </c:pt>
                <c:pt idx="232">
                  <c:v>-0.63299325774019799</c:v>
                </c:pt>
                <c:pt idx="233">
                  <c:v>-0.63299325774019799</c:v>
                </c:pt>
                <c:pt idx="234">
                  <c:v>-0.63752327681194809</c:v>
                </c:pt>
                <c:pt idx="235">
                  <c:v>-0.63941685813897742</c:v>
                </c:pt>
                <c:pt idx="236">
                  <c:v>-0.63865899527587555</c:v>
                </c:pt>
                <c:pt idx="237">
                  <c:v>-0.6435954017306974</c:v>
                </c:pt>
                <c:pt idx="238">
                  <c:v>-0.6435954017306974</c:v>
                </c:pt>
                <c:pt idx="239">
                  <c:v>-0.64626359466109484</c:v>
                </c:pt>
                <c:pt idx="240">
                  <c:v>-0.64740928888609139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C0-45DB-B883-519F5061AD49}"/>
            </c:ext>
          </c:extLst>
        </c:ser>
        <c:ser>
          <c:idx val="2"/>
          <c:order val="2"/>
          <c:tx>
            <c:v>Sample 1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'データ処理シート(対数値)'!$E$8:$E$248</c:f>
              <c:numCache>
                <c:formatCode>0.000_ </c:formatCode>
                <c:ptCount val="241"/>
                <c:pt idx="0">
                  <c:v>-0.25282986168457017</c:v>
                </c:pt>
                <c:pt idx="1">
                  <c:v>-0.25618340539240991</c:v>
                </c:pt>
                <c:pt idx="2">
                  <c:v>-0.26565968841728838</c:v>
                </c:pt>
                <c:pt idx="3">
                  <c:v>-0.26958023708779871</c:v>
                </c:pt>
                <c:pt idx="4">
                  <c:v>-0.26735670599053518</c:v>
                </c:pt>
                <c:pt idx="5">
                  <c:v>-0.27049724769768019</c:v>
                </c:pt>
                <c:pt idx="6">
                  <c:v>-0.27128392664214473</c:v>
                </c:pt>
                <c:pt idx="7">
                  <c:v>-0.27614883663810785</c:v>
                </c:pt>
                <c:pt idx="8">
                  <c:v>-0.27654432804132489</c:v>
                </c:pt>
                <c:pt idx="9">
                  <c:v>-0.27522663118443513</c:v>
                </c:pt>
                <c:pt idx="10">
                  <c:v>-0.27918494219783452</c:v>
                </c:pt>
                <c:pt idx="11">
                  <c:v>-0.27918494219783452</c:v>
                </c:pt>
                <c:pt idx="12">
                  <c:v>-0.27958163641791284</c:v>
                </c:pt>
                <c:pt idx="13">
                  <c:v>-0.2822302937735357</c:v>
                </c:pt>
                <c:pt idx="14">
                  <c:v>-0.2822302937735357</c:v>
                </c:pt>
                <c:pt idx="15">
                  <c:v>-0.28355725787483088</c:v>
                </c:pt>
                <c:pt idx="16">
                  <c:v>-0.28661597426978314</c:v>
                </c:pt>
                <c:pt idx="17">
                  <c:v>-0.28661597426978314</c:v>
                </c:pt>
                <c:pt idx="18">
                  <c:v>-0.28661597426978314</c:v>
                </c:pt>
                <c:pt idx="19">
                  <c:v>-0.28968407512245392</c:v>
                </c:pt>
                <c:pt idx="20">
                  <c:v>-0.28968407512245392</c:v>
                </c:pt>
                <c:pt idx="21">
                  <c:v>-0.29544546306961483</c:v>
                </c:pt>
                <c:pt idx="22">
                  <c:v>-0.2950424268580733</c:v>
                </c:pt>
                <c:pt idx="23">
                  <c:v>-0.29410264025470356</c:v>
                </c:pt>
                <c:pt idx="24">
                  <c:v>-0.29813653035563975</c:v>
                </c:pt>
                <c:pt idx="25">
                  <c:v>-0.29854081578665681</c:v>
                </c:pt>
                <c:pt idx="26">
                  <c:v>-0.29988961555952565</c:v>
                </c:pt>
                <c:pt idx="27">
                  <c:v>-0.30259268518753496</c:v>
                </c:pt>
                <c:pt idx="28">
                  <c:v>-0.30299877656367419</c:v>
                </c:pt>
                <c:pt idx="29">
                  <c:v>-0.30435360673975292</c:v>
                </c:pt>
                <c:pt idx="30">
                  <c:v>-0.30842914559657009</c:v>
                </c:pt>
                <c:pt idx="31">
                  <c:v>-0.30979135803988189</c:v>
                </c:pt>
                <c:pt idx="32">
                  <c:v>-0.31293150670523145</c:v>
                </c:pt>
                <c:pt idx="33">
                  <c:v>-0.31429987035607287</c:v>
                </c:pt>
                <c:pt idx="34">
                  <c:v>-0.31429987035607287</c:v>
                </c:pt>
                <c:pt idx="35">
                  <c:v>-0.31704222775826751</c:v>
                </c:pt>
                <c:pt idx="36">
                  <c:v>-0.31979212637001447</c:v>
                </c:pt>
                <c:pt idx="37">
                  <c:v>-0.32020526415734102</c:v>
                </c:pt>
                <c:pt idx="38">
                  <c:v>-0.32476108069320164</c:v>
                </c:pt>
                <c:pt idx="39">
                  <c:v>-0.32573014008931084</c:v>
                </c:pt>
                <c:pt idx="40">
                  <c:v>-0.32573014008931084</c:v>
                </c:pt>
                <c:pt idx="41">
                  <c:v>-0.32989392126109024</c:v>
                </c:pt>
                <c:pt idx="42">
                  <c:v>-0.3330979359822635</c:v>
                </c:pt>
                <c:pt idx="43">
                  <c:v>-0.33729257300511539</c:v>
                </c:pt>
                <c:pt idx="44">
                  <c:v>-0.33729257300511539</c:v>
                </c:pt>
                <c:pt idx="45">
                  <c:v>-0.33827385856784098</c:v>
                </c:pt>
                <c:pt idx="46">
                  <c:v>-0.34389975245000942</c:v>
                </c:pt>
                <c:pt idx="47">
                  <c:v>-0.34432297316592675</c:v>
                </c:pt>
                <c:pt idx="48">
                  <c:v>-0.34531118528841737</c:v>
                </c:pt>
                <c:pt idx="49">
                  <c:v>-0.35140315000963385</c:v>
                </c:pt>
                <c:pt idx="50">
                  <c:v>-0.34955747616986832</c:v>
                </c:pt>
                <c:pt idx="51">
                  <c:v>-0.35239838717147204</c:v>
                </c:pt>
                <c:pt idx="52">
                  <c:v>-0.35853381342373208</c:v>
                </c:pt>
                <c:pt idx="53">
                  <c:v>-0.35853381342373208</c:v>
                </c:pt>
                <c:pt idx="54">
                  <c:v>-0.36528331847533263</c:v>
                </c:pt>
                <c:pt idx="55">
                  <c:v>-0.36528331847533263</c:v>
                </c:pt>
                <c:pt idx="56">
                  <c:v>-0.36571568859088144</c:v>
                </c:pt>
                <c:pt idx="57">
                  <c:v>-0.37251400796847839</c:v>
                </c:pt>
                <c:pt idx="58">
                  <c:v>-0.37396644104879345</c:v>
                </c:pt>
                <c:pt idx="59">
                  <c:v>-0.37353048957781854</c:v>
                </c:pt>
                <c:pt idx="60">
                  <c:v>-0.37833644071991168</c:v>
                </c:pt>
                <c:pt idx="61">
                  <c:v>-0.38272562113867503</c:v>
                </c:pt>
                <c:pt idx="62">
                  <c:v>-0.38126041941134692</c:v>
                </c:pt>
                <c:pt idx="63">
                  <c:v>-0.3886079910417416</c:v>
                </c:pt>
                <c:pt idx="64">
                  <c:v>-0.38964097276127907</c:v>
                </c:pt>
                <c:pt idx="65">
                  <c:v>-0.39600994933740918</c:v>
                </c:pt>
                <c:pt idx="66">
                  <c:v>-0.39749693845898759</c:v>
                </c:pt>
                <c:pt idx="67">
                  <c:v>-0.39898614201045518</c:v>
                </c:pt>
                <c:pt idx="68">
                  <c:v>-0.40451555907257619</c:v>
                </c:pt>
                <c:pt idx="69">
                  <c:v>-0.40601525941364558</c:v>
                </c:pt>
                <c:pt idx="70">
                  <c:v>-0.40751721223429521</c:v>
                </c:pt>
                <c:pt idx="71">
                  <c:v>-0.41203665349120328</c:v>
                </c:pt>
                <c:pt idx="72">
                  <c:v>-0.41354768430152039</c:v>
                </c:pt>
                <c:pt idx="73">
                  <c:v>-0.41506100178161137</c:v>
                </c:pt>
                <c:pt idx="74">
                  <c:v>-0.42113727750245999</c:v>
                </c:pt>
                <c:pt idx="75">
                  <c:v>-0.42312004334688508</c:v>
                </c:pt>
                <c:pt idx="76">
                  <c:v>-0.42418931710644397</c:v>
                </c:pt>
                <c:pt idx="77">
                  <c:v>-0.43139849013466891</c:v>
                </c:pt>
                <c:pt idx="78">
                  <c:v>-0.4334017268011871</c:v>
                </c:pt>
                <c:pt idx="79">
                  <c:v>-0.43912530960079965</c:v>
                </c:pt>
                <c:pt idx="80">
                  <c:v>-0.43912530960079965</c:v>
                </c:pt>
                <c:pt idx="81">
                  <c:v>-0.441766087834496</c:v>
                </c:pt>
                <c:pt idx="82">
                  <c:v>-0.44691229802233795</c:v>
                </c:pt>
                <c:pt idx="83">
                  <c:v>-0.44847699870145552</c:v>
                </c:pt>
                <c:pt idx="84">
                  <c:v>-0.45004415150613186</c:v>
                </c:pt>
                <c:pt idx="85">
                  <c:v>-0.45791696811058868</c:v>
                </c:pt>
                <c:pt idx="86">
                  <c:v>-0.45791696811058868</c:v>
                </c:pt>
                <c:pt idx="87">
                  <c:v>-0.46060790760537323</c:v>
                </c:pt>
                <c:pt idx="88">
                  <c:v>-0.46537436086207312</c:v>
                </c:pt>
                <c:pt idx="89">
                  <c:v>-0.46696824070221421</c:v>
                </c:pt>
                <c:pt idx="90">
                  <c:v>-0.47545847992869927</c:v>
                </c:pt>
                <c:pt idx="91">
                  <c:v>-0.47658524061128993</c:v>
                </c:pt>
                <c:pt idx="92">
                  <c:v>-0.47497597087229326</c:v>
                </c:pt>
                <c:pt idx="93">
                  <c:v>-0.48515787701741281</c:v>
                </c:pt>
                <c:pt idx="94">
                  <c:v>-0.48629562602271303</c:v>
                </c:pt>
                <c:pt idx="95">
                  <c:v>-0.48792323054868619</c:v>
                </c:pt>
                <c:pt idx="96">
                  <c:v>-0.49446026967972623</c:v>
                </c:pt>
                <c:pt idx="97">
                  <c:v>-0.49610122836760867</c:v>
                </c:pt>
                <c:pt idx="98">
                  <c:v>-0.49939124614032759</c:v>
                </c:pt>
                <c:pt idx="99">
                  <c:v>-0.50600393348677719</c:v>
                </c:pt>
                <c:pt idx="100">
                  <c:v>-0.50766396042841178</c:v>
                </c:pt>
                <c:pt idx="101">
                  <c:v>-0.51266063971172038</c:v>
                </c:pt>
                <c:pt idx="102">
                  <c:v>-0.51600568380753287</c:v>
                </c:pt>
                <c:pt idx="103">
                  <c:v>-0.51600568380753287</c:v>
                </c:pt>
                <c:pt idx="104">
                  <c:v>-0.52104432396032241</c:v>
                </c:pt>
                <c:pt idx="105">
                  <c:v>-0.52323564384267218</c:v>
                </c:pt>
                <c:pt idx="106">
                  <c:v>-0.52780224797310726</c:v>
                </c:pt>
                <c:pt idx="107">
                  <c:v>-0.53460615243139398</c:v>
                </c:pt>
                <c:pt idx="108">
                  <c:v>-0.53631438653315699</c:v>
                </c:pt>
                <c:pt idx="109">
                  <c:v>-0.53973963393063296</c:v>
                </c:pt>
                <c:pt idx="110">
                  <c:v>-0.54662552789717822</c:v>
                </c:pt>
                <c:pt idx="111">
                  <c:v>-0.54783544939989126</c:v>
                </c:pt>
                <c:pt idx="112">
                  <c:v>-0.55008633771929338</c:v>
                </c:pt>
                <c:pt idx="113">
                  <c:v>-0.55652058302812024</c:v>
                </c:pt>
                <c:pt idx="114">
                  <c:v>-0.55826669836612708</c:v>
                </c:pt>
                <c:pt idx="115">
                  <c:v>-0.56528180956204943</c:v>
                </c:pt>
                <c:pt idx="116">
                  <c:v>-0.5670433037642193</c:v>
                </c:pt>
                <c:pt idx="117">
                  <c:v>-0.56757235765187908</c:v>
                </c:pt>
                <c:pt idx="118">
                  <c:v>-0.57412047413830436</c:v>
                </c:pt>
                <c:pt idx="119">
                  <c:v>-0.57643138086398438</c:v>
                </c:pt>
                <c:pt idx="120">
                  <c:v>-0.57767793075383111</c:v>
                </c:pt>
                <c:pt idx="121">
                  <c:v>-0.58608810826653757</c:v>
                </c:pt>
                <c:pt idx="122">
                  <c:v>-0.58483103707648632</c:v>
                </c:pt>
                <c:pt idx="123">
                  <c:v>-0.58842686978954228</c:v>
                </c:pt>
                <c:pt idx="124">
                  <c:v>-0.58788666990245242</c:v>
                </c:pt>
                <c:pt idx="125">
                  <c:v>-0.59820070325099162</c:v>
                </c:pt>
                <c:pt idx="126">
                  <c:v>-0.6023928172914812</c:v>
                </c:pt>
                <c:pt idx="127">
                  <c:v>-0.60605247370901161</c:v>
                </c:pt>
                <c:pt idx="128">
                  <c:v>-0.60605247370901161</c:v>
                </c:pt>
                <c:pt idx="129">
                  <c:v>-0.61156719356752243</c:v>
                </c:pt>
                <c:pt idx="130">
                  <c:v>-0.61526064190287411</c:v>
                </c:pt>
                <c:pt idx="131">
                  <c:v>-0.6158158376236218</c:v>
                </c:pt>
                <c:pt idx="132">
                  <c:v>-0.62324805318027809</c:v>
                </c:pt>
                <c:pt idx="133">
                  <c:v>-0.62586243375434902</c:v>
                </c:pt>
                <c:pt idx="134">
                  <c:v>-0.62773404201171323</c:v>
                </c:pt>
                <c:pt idx="135">
                  <c:v>-0.63468961098837662</c:v>
                </c:pt>
                <c:pt idx="136">
                  <c:v>-0.63714499044466066</c:v>
                </c:pt>
                <c:pt idx="137">
                  <c:v>-0.64283436668635618</c:v>
                </c:pt>
                <c:pt idx="138">
                  <c:v>-0.64473804135225787</c:v>
                </c:pt>
                <c:pt idx="139">
                  <c:v>-0.64664534690852549</c:v>
                </c:pt>
                <c:pt idx="140">
                  <c:v>-0.65104600454131001</c:v>
                </c:pt>
                <c:pt idx="141">
                  <c:v>-0.65431115677474705</c:v>
                </c:pt>
                <c:pt idx="142">
                  <c:v>-0.65623682653984838</c:v>
                </c:pt>
                <c:pt idx="143">
                  <c:v>-0.66982135525644859</c:v>
                </c:pt>
                <c:pt idx="144">
                  <c:v>-0.66923536051363242</c:v>
                </c:pt>
                <c:pt idx="145">
                  <c:v>-0.671777154823753</c:v>
                </c:pt>
                <c:pt idx="146">
                  <c:v>-0.67963883053515284</c:v>
                </c:pt>
                <c:pt idx="147">
                  <c:v>-0.67963883053515284</c:v>
                </c:pt>
                <c:pt idx="148">
                  <c:v>-0.68895597594147728</c:v>
                </c:pt>
                <c:pt idx="149">
                  <c:v>-0.69154845919624797</c:v>
                </c:pt>
                <c:pt idx="150">
                  <c:v>-0.6929472005572791</c:v>
                </c:pt>
                <c:pt idx="151">
                  <c:v>-0.70037322565168481</c:v>
                </c:pt>
                <c:pt idx="152">
                  <c:v>-0.70097775967513376</c:v>
                </c:pt>
                <c:pt idx="153">
                  <c:v>-0.70097775967513376</c:v>
                </c:pt>
                <c:pt idx="154">
                  <c:v>-0.70846388467183852</c:v>
                </c:pt>
                <c:pt idx="155">
                  <c:v>-0.71314582706663521</c:v>
                </c:pt>
                <c:pt idx="156">
                  <c:v>-0.71314582706663521</c:v>
                </c:pt>
                <c:pt idx="157">
                  <c:v>-0.72072394833017972</c:v>
                </c:pt>
                <c:pt idx="158">
                  <c:v>-0.72072394833017972</c:v>
                </c:pt>
                <c:pt idx="159">
                  <c:v>-0.72898163356916124</c:v>
                </c:pt>
                <c:pt idx="160">
                  <c:v>-0.73105675363316536</c:v>
                </c:pt>
                <c:pt idx="161">
                  <c:v>-0.73376086344524227</c:v>
                </c:pt>
                <c:pt idx="162">
                  <c:v>-0.74149744150099195</c:v>
                </c:pt>
                <c:pt idx="163">
                  <c:v>-0.74002916646007566</c:v>
                </c:pt>
                <c:pt idx="164">
                  <c:v>-0.74422997078926134</c:v>
                </c:pt>
                <c:pt idx="165">
                  <c:v>-0.74992919465892971</c:v>
                </c:pt>
                <c:pt idx="166">
                  <c:v>-0.75056445142989592</c:v>
                </c:pt>
                <c:pt idx="167">
                  <c:v>-0.75204828848010619</c:v>
                </c:pt>
                <c:pt idx="168">
                  <c:v>-0.76056985687737944</c:v>
                </c:pt>
                <c:pt idx="169">
                  <c:v>-0.76056985687737944</c:v>
                </c:pt>
                <c:pt idx="170">
                  <c:v>-0.7691646669838611</c:v>
                </c:pt>
                <c:pt idx="171">
                  <c:v>-0.7698122654954308</c:v>
                </c:pt>
                <c:pt idx="172">
                  <c:v>-0.77132496162396924</c:v>
                </c:pt>
                <c:pt idx="173">
                  <c:v>-0.77783398872713916</c:v>
                </c:pt>
                <c:pt idx="174">
                  <c:v>-0.78001311358160719</c:v>
                </c:pt>
                <c:pt idx="175">
                  <c:v>-0.78001311358160719</c:v>
                </c:pt>
                <c:pt idx="176">
                  <c:v>-0.78657912535249774</c:v>
                </c:pt>
                <c:pt idx="177">
                  <c:v>-0.78877741157519543</c:v>
                </c:pt>
                <c:pt idx="178">
                  <c:v>-0.78877741157519543</c:v>
                </c:pt>
                <c:pt idx="179">
                  <c:v>-0.79540141459870173</c:v>
                </c:pt>
                <c:pt idx="180">
                  <c:v>-0.79761920215665638</c:v>
                </c:pt>
                <c:pt idx="181">
                  <c:v>-0.79761920215665638</c:v>
                </c:pt>
                <c:pt idx="182">
                  <c:v>-0.80653986791503585</c:v>
                </c:pt>
                <c:pt idx="183">
                  <c:v>-0.80497299574220216</c:v>
                </c:pt>
                <c:pt idx="184">
                  <c:v>-0.81554082877401202</c:v>
                </c:pt>
                <c:pt idx="185">
                  <c:v>-0.81554082877401202</c:v>
                </c:pt>
                <c:pt idx="186">
                  <c:v>-0.81486293924404174</c:v>
                </c:pt>
                <c:pt idx="187">
                  <c:v>-0.82007187413361216</c:v>
                </c:pt>
                <c:pt idx="188">
                  <c:v>-0.82166260279537262</c:v>
                </c:pt>
                <c:pt idx="189">
                  <c:v>-0.82462354334833121</c:v>
                </c:pt>
                <c:pt idx="190">
                  <c:v>-0.83080134585874066</c:v>
                </c:pt>
                <c:pt idx="191">
                  <c:v>-0.83149013018168993</c:v>
                </c:pt>
                <c:pt idx="192">
                  <c:v>-0.83309914098739068</c:v>
                </c:pt>
                <c:pt idx="193">
                  <c:v>-0.84002437642070527</c:v>
                </c:pt>
                <c:pt idx="194">
                  <c:v>-0.84071954502708102</c:v>
                </c:pt>
                <c:pt idx="195">
                  <c:v>-0.8493332637492742</c:v>
                </c:pt>
                <c:pt idx="196">
                  <c:v>-0.8493332637492742</c:v>
                </c:pt>
                <c:pt idx="197">
                  <c:v>-0.85331593271276662</c:v>
                </c:pt>
                <c:pt idx="198">
                  <c:v>-0.8563722416629117</c:v>
                </c:pt>
                <c:pt idx="199">
                  <c:v>-0.85872962134962361</c:v>
                </c:pt>
                <c:pt idx="200">
                  <c:v>-0.85943792028137223</c:v>
                </c:pt>
                <c:pt idx="201">
                  <c:v>-0.86583528838566193</c:v>
                </c:pt>
                <c:pt idx="202">
                  <c:v>-0.86821510864259199</c:v>
                </c:pt>
                <c:pt idx="203">
                  <c:v>-0.86821510864259199</c:v>
                </c:pt>
                <c:pt idx="204">
                  <c:v>-0.87538874055372939</c:v>
                </c:pt>
                <c:pt idx="205">
                  <c:v>-0.87538874055372939</c:v>
                </c:pt>
                <c:pt idx="206">
                  <c:v>-0.88188930515682273</c:v>
                </c:pt>
                <c:pt idx="207">
                  <c:v>-0.885034342223601</c:v>
                </c:pt>
                <c:pt idx="208">
                  <c:v>-0.88261420551477132</c:v>
                </c:pt>
                <c:pt idx="209">
                  <c:v>-0.88746035020627811</c:v>
                </c:pt>
                <c:pt idx="210">
                  <c:v>-0.88989225801962424</c:v>
                </c:pt>
                <c:pt idx="211">
                  <c:v>-0.89233009442931177</c:v>
                </c:pt>
                <c:pt idx="212">
                  <c:v>-0.89967946606895832</c:v>
                </c:pt>
                <c:pt idx="213">
                  <c:v>-0.89967946606895832</c:v>
                </c:pt>
                <c:pt idx="214">
                  <c:v>-0.90214130876973564</c:v>
                </c:pt>
                <c:pt idx="215">
                  <c:v>-0.90708325112324206</c:v>
                </c:pt>
                <c:pt idx="216">
                  <c:v>-0.90708325112324206</c:v>
                </c:pt>
                <c:pt idx="217">
                  <c:v>-0.91629073187415511</c:v>
                </c:pt>
                <c:pt idx="218">
                  <c:v>-0.91204973761690067</c:v>
                </c:pt>
                <c:pt idx="219">
                  <c:v>-0.91629073187415511</c:v>
                </c:pt>
                <c:pt idx="220">
                  <c:v>-0.92381899829494674</c:v>
                </c:pt>
                <c:pt idx="221">
                  <c:v>-0.92205732676849228</c:v>
                </c:pt>
                <c:pt idx="222">
                  <c:v>-0.92634106772765656</c:v>
                </c:pt>
                <c:pt idx="223">
                  <c:v>-0.93140436968420337</c:v>
                </c:pt>
                <c:pt idx="224">
                  <c:v>-0.93394566711287597</c:v>
                </c:pt>
                <c:pt idx="225">
                  <c:v>-0.93064323809855565</c:v>
                </c:pt>
                <c:pt idx="226">
                  <c:v>-0.93828074976577036</c:v>
                </c:pt>
                <c:pt idx="227">
                  <c:v>-0.93904771899677142</c:v>
                </c:pt>
                <c:pt idx="228">
                  <c:v>-0.94160853985844506</c:v>
                </c:pt>
                <c:pt idx="229">
                  <c:v>-0.94160853985844506</c:v>
                </c:pt>
                <c:pt idx="230">
                  <c:v>-0.94417593536369082</c:v>
                </c:pt>
                <c:pt idx="231">
                  <c:v>-0.94674993935886376</c:v>
                </c:pt>
                <c:pt idx="232">
                  <c:v>-0.95191790951730626</c:v>
                </c:pt>
                <c:pt idx="233">
                  <c:v>-0.95451194469435297</c:v>
                </c:pt>
                <c:pt idx="234">
                  <c:v>-0.96154963827976969</c:v>
                </c:pt>
                <c:pt idx="235">
                  <c:v>-0.96416881211861882</c:v>
                </c:pt>
                <c:pt idx="236">
                  <c:v>-0.96495590385543595</c:v>
                </c:pt>
                <c:pt idx="237">
                  <c:v>-0.97101094407438782</c:v>
                </c:pt>
                <c:pt idx="238">
                  <c:v>-0.97101094407438782</c:v>
                </c:pt>
                <c:pt idx="239">
                  <c:v>-0.97021907389971052</c:v>
                </c:pt>
                <c:pt idx="240">
                  <c:v>-0.97630616428414152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C0-45DB-B883-519F5061AD49}"/>
            </c:ext>
          </c:extLst>
        </c:ser>
        <c:ser>
          <c:idx val="3"/>
          <c:order val="3"/>
          <c:tx>
            <c:v>Sample 1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'データ処理シート(対数値)'!$D$8:$D$248</c:f>
              <c:numCache>
                <c:formatCode>0.000_ </c:formatCode>
                <c:ptCount val="241"/>
                <c:pt idx="0">
                  <c:v>-0.26474710116928496</c:v>
                </c:pt>
                <c:pt idx="1">
                  <c:v>-0.26396554583446485</c:v>
                </c:pt>
                <c:pt idx="2">
                  <c:v>-0.26422599641543965</c:v>
                </c:pt>
                <c:pt idx="3">
                  <c:v>-0.26552926781064756</c:v>
                </c:pt>
                <c:pt idx="4">
                  <c:v>-0.26840245771982457</c:v>
                </c:pt>
                <c:pt idx="5">
                  <c:v>-0.27312192112045119</c:v>
                </c:pt>
                <c:pt idx="6">
                  <c:v>-0.27364768348797769</c:v>
                </c:pt>
                <c:pt idx="7">
                  <c:v>-0.27865626124446852</c:v>
                </c:pt>
                <c:pt idx="8">
                  <c:v>-0.2815674714519269</c:v>
                </c:pt>
                <c:pt idx="9">
                  <c:v>-0.2828935557199837</c:v>
                </c:pt>
                <c:pt idx="10">
                  <c:v>-0.28688239228121654</c:v>
                </c:pt>
                <c:pt idx="11">
                  <c:v>-0.2895504835118084</c:v>
                </c:pt>
                <c:pt idx="12">
                  <c:v>-0.29115476193075346</c:v>
                </c:pt>
                <c:pt idx="13">
                  <c:v>-0.29517675421404144</c:v>
                </c:pt>
                <c:pt idx="14">
                  <c:v>-0.29652102111898521</c:v>
                </c:pt>
                <c:pt idx="15">
                  <c:v>-0.29652102111898521</c:v>
                </c:pt>
                <c:pt idx="16">
                  <c:v>-0.29948478457093225</c:v>
                </c:pt>
                <c:pt idx="17">
                  <c:v>-0.3008348590300815</c:v>
                </c:pt>
                <c:pt idx="18">
                  <c:v>-0.30218675865466255</c:v>
                </c:pt>
                <c:pt idx="19">
                  <c:v>-0.30516738679280048</c:v>
                </c:pt>
                <c:pt idx="20">
                  <c:v>-0.30652516025326082</c:v>
                </c:pt>
                <c:pt idx="21">
                  <c:v>-0.31088246562221655</c:v>
                </c:pt>
                <c:pt idx="22">
                  <c:v>-0.3119747650208255</c:v>
                </c:pt>
                <c:pt idx="23">
                  <c:v>-0.31224802639703059</c:v>
                </c:pt>
                <c:pt idx="24">
                  <c:v>-0.31635593303638848</c:v>
                </c:pt>
                <c:pt idx="25">
                  <c:v>-0.31800383233816981</c:v>
                </c:pt>
                <c:pt idx="26">
                  <c:v>-0.31800383233816981</c:v>
                </c:pt>
                <c:pt idx="27">
                  <c:v>-0.32213550052116019</c:v>
                </c:pt>
                <c:pt idx="28">
                  <c:v>-0.32379295946413944</c:v>
                </c:pt>
                <c:pt idx="29">
                  <c:v>-0.32517627687936146</c:v>
                </c:pt>
                <c:pt idx="30">
                  <c:v>-0.32933774772061342</c:v>
                </c:pt>
                <c:pt idx="31">
                  <c:v>-0.32933774772061342</c:v>
                </c:pt>
                <c:pt idx="32">
                  <c:v>-0.33519305512283259</c:v>
                </c:pt>
                <c:pt idx="33">
                  <c:v>-0.33659224382178904</c:v>
                </c:pt>
                <c:pt idx="34">
                  <c:v>-0.33659224382178904</c:v>
                </c:pt>
                <c:pt idx="35">
                  <c:v>-0.34220865847314963</c:v>
                </c:pt>
                <c:pt idx="36">
                  <c:v>-0.34361770478208414</c:v>
                </c:pt>
                <c:pt idx="37">
                  <c:v>-0.34531118528841737</c:v>
                </c:pt>
                <c:pt idx="38">
                  <c:v>-0.3498412043601673</c:v>
                </c:pt>
                <c:pt idx="39">
                  <c:v>-0.35097692282409471</c:v>
                </c:pt>
                <c:pt idx="40">
                  <c:v>-0.3523983871714722</c:v>
                </c:pt>
                <c:pt idx="41">
                  <c:v>-0.35810453674832687</c:v>
                </c:pt>
                <c:pt idx="42">
                  <c:v>-0.35839070072223561</c:v>
                </c:pt>
                <c:pt idx="43">
                  <c:v>-0.3641312446151872</c:v>
                </c:pt>
                <c:pt idx="44">
                  <c:v>-0.36557154444648776</c:v>
                </c:pt>
                <c:pt idx="45">
                  <c:v>-0.3667252797922339</c:v>
                </c:pt>
                <c:pt idx="46">
                  <c:v>-0.37251400796847856</c:v>
                </c:pt>
                <c:pt idx="47">
                  <c:v>-0.37425718098397126</c:v>
                </c:pt>
                <c:pt idx="48">
                  <c:v>-0.37687765125625189</c:v>
                </c:pt>
                <c:pt idx="49">
                  <c:v>-0.38155328806185157</c:v>
                </c:pt>
                <c:pt idx="50">
                  <c:v>-0.38419297283262477</c:v>
                </c:pt>
                <c:pt idx="51">
                  <c:v>-0.38566248081198479</c:v>
                </c:pt>
                <c:pt idx="52">
                  <c:v>-0.39037947069012358</c:v>
                </c:pt>
                <c:pt idx="53">
                  <c:v>-0.39333892831032391</c:v>
                </c:pt>
                <c:pt idx="54">
                  <c:v>-0.39898614201045535</c:v>
                </c:pt>
                <c:pt idx="55">
                  <c:v>-0.40496523306651344</c:v>
                </c:pt>
                <c:pt idx="56">
                  <c:v>-0.40676595384121239</c:v>
                </c:pt>
                <c:pt idx="57">
                  <c:v>-0.41248972304512882</c:v>
                </c:pt>
                <c:pt idx="58">
                  <c:v>-0.41400143913045073</c:v>
                </c:pt>
                <c:pt idx="59">
                  <c:v>-0.41521245956304426</c:v>
                </c:pt>
                <c:pt idx="60">
                  <c:v>-0.42159449003804794</c:v>
                </c:pt>
                <c:pt idx="61">
                  <c:v>-0.4246479275249383</c:v>
                </c:pt>
                <c:pt idx="62">
                  <c:v>-0.42771071705548408</c:v>
                </c:pt>
                <c:pt idx="63">
                  <c:v>-0.43232256227804705</c:v>
                </c:pt>
                <c:pt idx="64">
                  <c:v>-0.43509991323785513</c:v>
                </c:pt>
                <c:pt idx="65">
                  <c:v>-0.44005655287778339</c:v>
                </c:pt>
                <c:pt idx="66">
                  <c:v>-0.44316697529217586</c:v>
                </c:pt>
                <c:pt idx="67">
                  <c:v>-0.44628710262841947</c:v>
                </c:pt>
                <c:pt idx="68">
                  <c:v>-0.45067170094624359</c:v>
                </c:pt>
                <c:pt idx="69">
                  <c:v>-0.45224229966709317</c:v>
                </c:pt>
                <c:pt idx="70">
                  <c:v>-0.45696895097528001</c:v>
                </c:pt>
                <c:pt idx="71">
                  <c:v>-0.46171804965896268</c:v>
                </c:pt>
                <c:pt idx="72">
                  <c:v>-0.46489669187759075</c:v>
                </c:pt>
                <c:pt idx="73">
                  <c:v>-0.46968368043481556</c:v>
                </c:pt>
                <c:pt idx="74">
                  <c:v>-0.4744936945186003</c:v>
                </c:pt>
                <c:pt idx="75">
                  <c:v>-0.4780358009429998</c:v>
                </c:pt>
                <c:pt idx="76">
                  <c:v>-0.48094324928412097</c:v>
                </c:pt>
                <c:pt idx="77">
                  <c:v>-0.48710909714867456</c:v>
                </c:pt>
                <c:pt idx="78">
                  <c:v>-0.49069625247082477</c:v>
                </c:pt>
                <c:pt idx="79">
                  <c:v>-0.49856772637048874</c:v>
                </c:pt>
                <c:pt idx="80">
                  <c:v>-0.50021544465397505</c:v>
                </c:pt>
                <c:pt idx="81">
                  <c:v>-0.50484355208844323</c:v>
                </c:pt>
                <c:pt idx="82">
                  <c:v>-0.51015917922283005</c:v>
                </c:pt>
                <c:pt idx="83">
                  <c:v>-0.51349585232186945</c:v>
                </c:pt>
                <c:pt idx="84">
                  <c:v>-0.51516837320012776</c:v>
                </c:pt>
                <c:pt idx="85">
                  <c:v>-0.5218865711254157</c:v>
                </c:pt>
                <c:pt idx="86">
                  <c:v>-0.52526267156376039</c:v>
                </c:pt>
                <c:pt idx="87">
                  <c:v>-0.52831093810701013</c:v>
                </c:pt>
                <c:pt idx="88">
                  <c:v>-0.53511831633503526</c:v>
                </c:pt>
                <c:pt idx="89">
                  <c:v>-0.53853946233350647</c:v>
                </c:pt>
                <c:pt idx="90">
                  <c:v>-0.54576219364688716</c:v>
                </c:pt>
                <c:pt idx="91">
                  <c:v>-0.54714388644010237</c:v>
                </c:pt>
                <c:pt idx="92">
                  <c:v>-0.55060649377783522</c:v>
                </c:pt>
                <c:pt idx="93">
                  <c:v>-0.55791723129984117</c:v>
                </c:pt>
                <c:pt idx="94">
                  <c:v>-0.56106684020273745</c:v>
                </c:pt>
                <c:pt idx="95">
                  <c:v>-0.56457807976523766</c:v>
                </c:pt>
                <c:pt idx="96">
                  <c:v>-0.57163776316274817</c:v>
                </c:pt>
                <c:pt idx="97">
                  <c:v>-0.57341049895761187</c:v>
                </c:pt>
                <c:pt idx="98">
                  <c:v>-0.57696542627053571</c:v>
                </c:pt>
                <c:pt idx="99">
                  <c:v>-0.58411341953582296</c:v>
                </c:pt>
                <c:pt idx="100">
                  <c:v>-0.58770666810194838</c:v>
                </c:pt>
                <c:pt idx="101">
                  <c:v>-0.5895081458004594</c:v>
                </c:pt>
                <c:pt idx="102">
                  <c:v>-0.59674668627363014</c:v>
                </c:pt>
                <c:pt idx="103">
                  <c:v>-0.60038570047863427</c:v>
                </c:pt>
                <c:pt idx="104">
                  <c:v>-0.60586917245288474</c:v>
                </c:pt>
                <c:pt idx="105">
                  <c:v>-0.60807100820482607</c:v>
                </c:pt>
                <c:pt idx="106">
                  <c:v>-0.61322755738407164</c:v>
                </c:pt>
                <c:pt idx="107">
                  <c:v>-0.62064048977319708</c:v>
                </c:pt>
                <c:pt idx="108">
                  <c:v>-0.62250234099061319</c:v>
                </c:pt>
                <c:pt idx="109">
                  <c:v>-0.62810878438072293</c:v>
                </c:pt>
                <c:pt idx="110">
                  <c:v>-0.63374683727849768</c:v>
                </c:pt>
                <c:pt idx="111">
                  <c:v>-0.63714499044466044</c:v>
                </c:pt>
                <c:pt idx="112">
                  <c:v>-0.64321481181173612</c:v>
                </c:pt>
                <c:pt idx="113">
                  <c:v>-0.64664534690852549</c:v>
                </c:pt>
                <c:pt idx="114">
                  <c:v>-0.65047090627950888</c:v>
                </c:pt>
                <c:pt idx="115">
                  <c:v>-0.65623682653984816</c:v>
                </c:pt>
                <c:pt idx="116">
                  <c:v>-0.65623682653984816</c:v>
                </c:pt>
                <c:pt idx="117">
                  <c:v>-0.65662240587757292</c:v>
                </c:pt>
                <c:pt idx="118">
                  <c:v>-0.66786937337567676</c:v>
                </c:pt>
                <c:pt idx="119">
                  <c:v>-0.67216877417475351</c:v>
                </c:pt>
                <c:pt idx="120">
                  <c:v>-0.67766760971155893</c:v>
                </c:pt>
                <c:pt idx="121">
                  <c:v>-0.68319684970677719</c:v>
                </c:pt>
                <c:pt idx="122">
                  <c:v>-0.68557591506362714</c:v>
                </c:pt>
                <c:pt idx="123">
                  <c:v>-0.69154845919624819</c:v>
                </c:pt>
                <c:pt idx="124">
                  <c:v>-0.69715520195748415</c:v>
                </c:pt>
                <c:pt idx="125">
                  <c:v>-0.70077620772443638</c:v>
                </c:pt>
                <c:pt idx="126">
                  <c:v>-0.70724610493944695</c:v>
                </c:pt>
                <c:pt idx="127">
                  <c:v>-0.70927656248982895</c:v>
                </c:pt>
                <c:pt idx="128">
                  <c:v>-0.71539278950726504</c:v>
                </c:pt>
                <c:pt idx="129">
                  <c:v>-0.71539278950726504</c:v>
                </c:pt>
                <c:pt idx="130">
                  <c:v>-0.72567037226550535</c:v>
                </c:pt>
                <c:pt idx="131">
                  <c:v>-0.72608368080621011</c:v>
                </c:pt>
                <c:pt idx="132">
                  <c:v>-0.73438592857654283</c:v>
                </c:pt>
                <c:pt idx="133">
                  <c:v>-0.73772622395791265</c:v>
                </c:pt>
                <c:pt idx="134">
                  <c:v>-0.74191734492937467</c:v>
                </c:pt>
                <c:pt idx="135">
                  <c:v>-0.74781458190225347</c:v>
                </c:pt>
                <c:pt idx="136">
                  <c:v>-0.7524726466447601</c:v>
                </c:pt>
                <c:pt idx="137">
                  <c:v>-0.75885972392532663</c:v>
                </c:pt>
                <c:pt idx="138">
                  <c:v>-0.76314055238048029</c:v>
                </c:pt>
                <c:pt idx="139">
                  <c:v>-0.76314055238048029</c:v>
                </c:pt>
                <c:pt idx="140">
                  <c:v>-0.77219038790039829</c:v>
                </c:pt>
                <c:pt idx="141">
                  <c:v>-0.77392349058723309</c:v>
                </c:pt>
                <c:pt idx="142">
                  <c:v>-0.7804495089627419</c:v>
                </c:pt>
                <c:pt idx="143">
                  <c:v>-0.78482396913184937</c:v>
                </c:pt>
                <c:pt idx="144">
                  <c:v>-0.78877741157519554</c:v>
                </c:pt>
                <c:pt idx="145">
                  <c:v>-0.78921764931067895</c:v>
                </c:pt>
                <c:pt idx="146">
                  <c:v>-0.79806335050950516</c:v>
                </c:pt>
                <c:pt idx="147">
                  <c:v>-0.800287056117849</c:v>
                </c:pt>
                <c:pt idx="148">
                  <c:v>-0.80878252415886986</c:v>
                </c:pt>
                <c:pt idx="149">
                  <c:v>-0.81148036752181008</c:v>
                </c:pt>
                <c:pt idx="150">
                  <c:v>-0.81554082877401213</c:v>
                </c:pt>
                <c:pt idx="151">
                  <c:v>-0.82189005645267077</c:v>
                </c:pt>
                <c:pt idx="152">
                  <c:v>-0.82007187413361227</c:v>
                </c:pt>
                <c:pt idx="153">
                  <c:v>-0.82690717073946973</c:v>
                </c:pt>
                <c:pt idx="154">
                  <c:v>-0.8287378348662936</c:v>
                </c:pt>
                <c:pt idx="155">
                  <c:v>-0.83840419321708393</c:v>
                </c:pt>
                <c:pt idx="156">
                  <c:v>-0.83840419321708393</c:v>
                </c:pt>
                <c:pt idx="157">
                  <c:v>-0.8495670998312469</c:v>
                </c:pt>
                <c:pt idx="158">
                  <c:v>-0.8495670998312469</c:v>
                </c:pt>
                <c:pt idx="159">
                  <c:v>-0.85896566525488571</c:v>
                </c:pt>
                <c:pt idx="160">
                  <c:v>-0.86132917380018081</c:v>
                </c:pt>
                <c:pt idx="161">
                  <c:v>-0.86654863997934117</c:v>
                </c:pt>
                <c:pt idx="162">
                  <c:v>-0.87083946897023778</c:v>
                </c:pt>
                <c:pt idx="163">
                  <c:v>-0.87371028433903652</c:v>
                </c:pt>
                <c:pt idx="164">
                  <c:v>-0.87371028433903652</c:v>
                </c:pt>
                <c:pt idx="165">
                  <c:v>-0.88527667834498547</c:v>
                </c:pt>
                <c:pt idx="166">
                  <c:v>-0.88576152683933207</c:v>
                </c:pt>
                <c:pt idx="167">
                  <c:v>-0.89013577439730363</c:v>
                </c:pt>
                <c:pt idx="168">
                  <c:v>-0.89501859659861516</c:v>
                </c:pt>
                <c:pt idx="169">
                  <c:v>-0.89992537778789061</c:v>
                </c:pt>
                <c:pt idx="170">
                  <c:v>-0.90485635424849176</c:v>
                </c:pt>
                <c:pt idx="171">
                  <c:v>-0.9103086601966075</c:v>
                </c:pt>
                <c:pt idx="172">
                  <c:v>-0.91229871060461742</c:v>
                </c:pt>
                <c:pt idx="173">
                  <c:v>-0.91979687120344256</c:v>
                </c:pt>
                <c:pt idx="174">
                  <c:v>-0.91979687120344256</c:v>
                </c:pt>
                <c:pt idx="175">
                  <c:v>-0.92482706289644134</c:v>
                </c:pt>
                <c:pt idx="176">
                  <c:v>-0.92988268539362195</c:v>
                </c:pt>
                <c:pt idx="177">
                  <c:v>-0.93496399713977618</c:v>
                </c:pt>
                <c:pt idx="178">
                  <c:v>-0.93242011380403855</c:v>
                </c:pt>
                <c:pt idx="179">
                  <c:v>-0.94263470721375686</c:v>
                </c:pt>
                <c:pt idx="180">
                  <c:v>-0.94520474203879723</c:v>
                </c:pt>
                <c:pt idx="181">
                  <c:v>-0.95036471220790641</c:v>
                </c:pt>
                <c:pt idx="182">
                  <c:v>-0.95555144582745755</c:v>
                </c:pt>
                <c:pt idx="183">
                  <c:v>-0.95347352300187094</c:v>
                </c:pt>
                <c:pt idx="184">
                  <c:v>-0.9660063241200878</c:v>
                </c:pt>
                <c:pt idx="185">
                  <c:v>-0.96338233940800544</c:v>
                </c:pt>
                <c:pt idx="186">
                  <c:v>-0.97074691767021382</c:v>
                </c:pt>
                <c:pt idx="187">
                  <c:v>-0.97391984471079129</c:v>
                </c:pt>
                <c:pt idx="188">
                  <c:v>-0.98136272861786988</c:v>
                </c:pt>
                <c:pt idx="189">
                  <c:v>-0.98189648897214876</c:v>
                </c:pt>
                <c:pt idx="190">
                  <c:v>-0.98671319617070086</c:v>
                </c:pt>
                <c:pt idx="191">
                  <c:v>-0.98724982081464885</c:v>
                </c:pt>
                <c:pt idx="192">
                  <c:v>-0.99479296002911255</c:v>
                </c:pt>
                <c:pt idx="193">
                  <c:v>-0.99750078729969827</c:v>
                </c:pt>
                <c:pt idx="194">
                  <c:v>-1.0034839435765324</c:v>
                </c:pt>
                <c:pt idx="195">
                  <c:v>-1.0002159668119164</c:v>
                </c:pt>
                <c:pt idx="196">
                  <c:v>-1.0111510128981152</c:v>
                </c:pt>
                <c:pt idx="197">
                  <c:v>-1.0051219455807707</c:v>
                </c:pt>
                <c:pt idx="198">
                  <c:v>-1.0166637060209422</c:v>
                </c:pt>
                <c:pt idx="199">
                  <c:v>-1.0222069574657042</c:v>
                </c:pt>
                <c:pt idx="200">
                  <c:v>-1.028340235682778</c:v>
                </c:pt>
                <c:pt idx="201">
                  <c:v>-1.0277811079075183</c:v>
                </c:pt>
                <c:pt idx="202">
                  <c:v>-1.039023497256452</c:v>
                </c:pt>
                <c:pt idx="203">
                  <c:v>-1.0333865037504022</c:v>
                </c:pt>
                <c:pt idx="204">
                  <c:v>-1.0475390184841091</c:v>
                </c:pt>
                <c:pt idx="205">
                  <c:v>-1.0418539548495007</c:v>
                </c:pt>
                <c:pt idx="206">
                  <c:v>-1.0555527992076628</c:v>
                </c:pt>
                <c:pt idx="207">
                  <c:v>-1.0475390184841091</c:v>
                </c:pt>
                <c:pt idx="208">
                  <c:v>-1.0590070340757503</c:v>
                </c:pt>
                <c:pt idx="209">
                  <c:v>-1.0561276770619543</c:v>
                </c:pt>
                <c:pt idx="210">
                  <c:v>-1.0676951860333881</c:v>
                </c:pt>
                <c:pt idx="211">
                  <c:v>-1.0618947057329469</c:v>
                </c:pt>
                <c:pt idx="212">
                  <c:v>-1.0764594840269763</c:v>
                </c:pt>
                <c:pt idx="213">
                  <c:v>-1.0706080922585124</c:v>
                </c:pt>
                <c:pt idx="214">
                  <c:v>-1.0764594840269763</c:v>
                </c:pt>
                <c:pt idx="215">
                  <c:v>-1.0882659966139654</c:v>
                </c:pt>
                <c:pt idx="216">
                  <c:v>-1.0853012746084374</c:v>
                </c:pt>
                <c:pt idx="217">
                  <c:v>-1.0936247471570708</c:v>
                </c:pt>
                <c:pt idx="218">
                  <c:v>-1.0793980697443055</c:v>
                </c:pt>
                <c:pt idx="219">
                  <c:v>-1.0936247471570708</c:v>
                </c:pt>
                <c:pt idx="220">
                  <c:v>-1.1026203100656486</c:v>
                </c:pt>
                <c:pt idx="221">
                  <c:v>-1.1002135700350835</c:v>
                </c:pt>
                <c:pt idx="222">
                  <c:v>-1.1086626245216114</c:v>
                </c:pt>
                <c:pt idx="223">
                  <c:v>-1.1147416705979933</c:v>
                </c:pt>
                <c:pt idx="224">
                  <c:v>-1.1056369036050742</c:v>
                </c:pt>
                <c:pt idx="225">
                  <c:v>-1.1233149013084816</c:v>
                </c:pt>
                <c:pt idx="226">
                  <c:v>-1.117183674253545</c:v>
                </c:pt>
                <c:pt idx="227">
                  <c:v>-1.1301029557594804</c:v>
                </c:pt>
                <c:pt idx="228">
                  <c:v>-1.1301029557594804</c:v>
                </c:pt>
                <c:pt idx="229">
                  <c:v>-1.136314155852121</c:v>
                </c:pt>
                <c:pt idx="230">
                  <c:v>-1.1270117631898076</c:v>
                </c:pt>
                <c:pt idx="231">
                  <c:v>-1.1457038962019601</c:v>
                </c:pt>
                <c:pt idx="232">
                  <c:v>-1.1332037334377285</c:v>
                </c:pt>
                <c:pt idx="233">
                  <c:v>-1.1488535051048563</c:v>
                </c:pt>
                <c:pt idx="234">
                  <c:v>-1.1450751630784504</c:v>
                </c:pt>
                <c:pt idx="235">
                  <c:v>-1.1577255531606161</c:v>
                </c:pt>
                <c:pt idx="236">
                  <c:v>-1.1425641761972922</c:v>
                </c:pt>
                <c:pt idx="237">
                  <c:v>-1.1621912703109809</c:v>
                </c:pt>
                <c:pt idx="238">
                  <c:v>-1.1558177624388888</c:v>
                </c:pt>
                <c:pt idx="239">
                  <c:v>-1.1711829815029449</c:v>
                </c:pt>
                <c:pt idx="240">
                  <c:v>-1.1589994386832048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C0-45DB-B883-519F506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82304"/>
        <c:axId val="711682696"/>
      </c:scatterChart>
      <c:valAx>
        <c:axId val="711682304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682696"/>
        <c:crosses val="autoZero"/>
        <c:crossBetween val="midCat"/>
      </c:valAx>
      <c:valAx>
        <c:axId val="711682696"/>
        <c:scaling>
          <c:orientation val="minMax"/>
        </c:scaling>
        <c:delete val="0"/>
        <c:axPos val="l"/>
        <c:numFmt formatCode="0.000_ " sourceLinked="1"/>
        <c:majorTickMark val="out"/>
        <c:minorTickMark val="none"/>
        <c:tickLblPos val="nextTo"/>
        <c:crossAx val="711682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56123666359"/>
          <c:y val="0.61111421273009769"/>
          <c:w val="0.28562456965606575"/>
          <c:h val="0.32608642983172254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8"/>
          <c:y val="9.027625460062548E-2"/>
          <c:w val="0.7772963692038497"/>
          <c:h val="0.86971465410077509"/>
        </c:manualLayout>
      </c:layout>
      <c:scatterChart>
        <c:scatterStyle val="smoothMarker"/>
        <c:varyColors val="0"/>
        <c:ser>
          <c:idx val="0"/>
          <c:order val="0"/>
          <c:tx>
            <c:v>Sample 2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'データ処理シート(対数値)'!$H$8:$H$248</c:f>
              <c:numCache>
                <c:formatCode>0.000_ </c:formatCode>
                <c:ptCount val="241"/>
                <c:pt idx="0">
                  <c:v>-0.17197526473981037</c:v>
                </c:pt>
                <c:pt idx="1">
                  <c:v>-0.17197526473981023</c:v>
                </c:pt>
                <c:pt idx="2">
                  <c:v>-0.17078832098028149</c:v>
                </c:pt>
                <c:pt idx="3">
                  <c:v>-0.17316361900918903</c:v>
                </c:pt>
                <c:pt idx="4">
                  <c:v>-0.18512548412668878</c:v>
                </c:pt>
                <c:pt idx="5">
                  <c:v>-0.1839228381609285</c:v>
                </c:pt>
                <c:pt idx="6">
                  <c:v>-0.18632957819149348</c:v>
                </c:pt>
                <c:pt idx="7">
                  <c:v>-0.17793120849266164</c:v>
                </c:pt>
                <c:pt idx="8">
                  <c:v>-0.18753512384684198</c:v>
                </c:pt>
                <c:pt idx="9">
                  <c:v>-0.1899505839584458</c:v>
                </c:pt>
                <c:pt idx="10">
                  <c:v>-0.19237189264745613</c:v>
                </c:pt>
                <c:pt idx="11">
                  <c:v>-0.1972321695297089</c:v>
                </c:pt>
                <c:pt idx="12">
                  <c:v>-0.1996711951290677</c:v>
                </c:pt>
                <c:pt idx="13">
                  <c:v>-0.20456716574127426</c:v>
                </c:pt>
                <c:pt idx="14">
                  <c:v>-0.20702416943432653</c:v>
                </c:pt>
                <c:pt idx="15">
                  <c:v>-0.21195636192364531</c:v>
                </c:pt>
                <c:pt idx="16">
                  <c:v>-0.21195636192364531</c:v>
                </c:pt>
                <c:pt idx="17">
                  <c:v>-0.21195636192364531</c:v>
                </c:pt>
                <c:pt idx="18">
                  <c:v>-0.21319322046104175</c:v>
                </c:pt>
                <c:pt idx="19">
                  <c:v>-0.20456716574127426</c:v>
                </c:pt>
                <c:pt idx="20">
                  <c:v>-0.20211618412213408</c:v>
                </c:pt>
                <c:pt idx="21">
                  <c:v>-0.20089294237939007</c:v>
                </c:pt>
                <c:pt idx="22">
                  <c:v>-0.20702416943432653</c:v>
                </c:pt>
                <c:pt idx="23">
                  <c:v>-0.20825493882045903</c:v>
                </c:pt>
                <c:pt idx="24">
                  <c:v>-0.20825493882045903</c:v>
                </c:pt>
                <c:pt idx="25">
                  <c:v>-0.20948722486672419</c:v>
                </c:pt>
                <c:pt idx="26">
                  <c:v>-0.20948722486672419</c:v>
                </c:pt>
                <c:pt idx="27">
                  <c:v>-0.21072103131565253</c:v>
                </c:pt>
                <c:pt idx="28">
                  <c:v>-0.21195636192364545</c:v>
                </c:pt>
                <c:pt idx="29">
                  <c:v>-0.21195636192364545</c:v>
                </c:pt>
                <c:pt idx="30">
                  <c:v>-0.21443161071218833</c:v>
                </c:pt>
                <c:pt idx="31">
                  <c:v>-0.21443161071218833</c:v>
                </c:pt>
                <c:pt idx="32">
                  <c:v>-0.21567153647550882</c:v>
                </c:pt>
                <c:pt idx="33">
                  <c:v>-0.21815600980317076</c:v>
                </c:pt>
                <c:pt idx="34">
                  <c:v>-0.21940056503537547</c:v>
                </c:pt>
                <c:pt idx="35">
                  <c:v>-0.21940056503537533</c:v>
                </c:pt>
                <c:pt idx="36">
                  <c:v>-0.22189433191377778</c:v>
                </c:pt>
                <c:pt idx="37">
                  <c:v>-0.2269006001919221</c:v>
                </c:pt>
                <c:pt idx="38">
                  <c:v>-0.22314355131420985</c:v>
                </c:pt>
                <c:pt idx="39">
                  <c:v>-0.22564668153232836</c:v>
                </c:pt>
                <c:pt idx="40">
                  <c:v>-0.22564668153232836</c:v>
                </c:pt>
                <c:pt idx="41">
                  <c:v>-0.22815609313775412</c:v>
                </c:pt>
                <c:pt idx="42">
                  <c:v>-0.23572233352106983</c:v>
                </c:pt>
                <c:pt idx="43">
                  <c:v>-0.22941316432780509</c:v>
                </c:pt>
                <c:pt idx="44">
                  <c:v>-0.23193205734728903</c:v>
                </c:pt>
                <c:pt idx="45">
                  <c:v>-0.23319388716771128</c:v>
                </c:pt>
                <c:pt idx="46">
                  <c:v>-0.23445731121448313</c:v>
                </c:pt>
                <c:pt idx="47">
                  <c:v>-0.23572233352106997</c:v>
                </c:pt>
                <c:pt idx="48">
                  <c:v>-0.23825718912425803</c:v>
                </c:pt>
                <c:pt idx="49">
                  <c:v>-0.24590053843682594</c:v>
                </c:pt>
                <c:pt idx="50">
                  <c:v>-0.24462258299133391</c:v>
                </c:pt>
                <c:pt idx="51">
                  <c:v>-0.24462258299133391</c:v>
                </c:pt>
                <c:pt idx="52">
                  <c:v>-0.24462258299133391</c:v>
                </c:pt>
                <c:pt idx="53">
                  <c:v>-0.25102875480374554</c:v>
                </c:pt>
                <c:pt idx="54">
                  <c:v>-0.25231492861448956</c:v>
                </c:pt>
                <c:pt idx="55">
                  <c:v>-0.24718012914245105</c:v>
                </c:pt>
                <c:pt idx="56">
                  <c:v>-0.24846135929849975</c:v>
                </c:pt>
                <c:pt idx="57">
                  <c:v>-0.25360275879891825</c:v>
                </c:pt>
                <c:pt idx="58">
                  <c:v>-0.25102875480374554</c:v>
                </c:pt>
                <c:pt idx="59">
                  <c:v>-0.25489224962879015</c:v>
                </c:pt>
                <c:pt idx="60">
                  <c:v>-0.25231492861448973</c:v>
                </c:pt>
                <c:pt idx="61">
                  <c:v>-0.25489224962879015</c:v>
                </c:pt>
                <c:pt idx="62">
                  <c:v>-0.25618340539240991</c:v>
                </c:pt>
                <c:pt idx="63">
                  <c:v>-0.25618340539240991</c:v>
                </c:pt>
                <c:pt idx="64">
                  <c:v>-0.25877072895736086</c:v>
                </c:pt>
                <c:pt idx="65">
                  <c:v>-0.25877072895736086</c:v>
                </c:pt>
                <c:pt idx="66">
                  <c:v>-0.26396554583446485</c:v>
                </c:pt>
                <c:pt idx="67">
                  <c:v>-0.26266430947649322</c:v>
                </c:pt>
                <c:pt idx="68">
                  <c:v>-0.27312192112045119</c:v>
                </c:pt>
                <c:pt idx="69">
                  <c:v>-0.26657310924154587</c:v>
                </c:pt>
                <c:pt idx="70">
                  <c:v>-0.26657310924154576</c:v>
                </c:pt>
                <c:pt idx="71">
                  <c:v>-0.26787944515560136</c:v>
                </c:pt>
                <c:pt idx="72">
                  <c:v>-0.27049724769768019</c:v>
                </c:pt>
                <c:pt idx="73">
                  <c:v>-0.27312192112045136</c:v>
                </c:pt>
                <c:pt idx="74">
                  <c:v>-0.27839202554468839</c:v>
                </c:pt>
                <c:pt idx="75">
                  <c:v>-0.28501895503229735</c:v>
                </c:pt>
                <c:pt idx="76">
                  <c:v>-0.27839202554468828</c:v>
                </c:pt>
                <c:pt idx="77">
                  <c:v>-0.2836900511822435</c:v>
                </c:pt>
                <c:pt idx="78">
                  <c:v>-0.27839202554468839</c:v>
                </c:pt>
                <c:pt idx="79">
                  <c:v>-0.28501895503229724</c:v>
                </c:pt>
                <c:pt idx="80">
                  <c:v>-0.28103752973311247</c:v>
                </c:pt>
                <c:pt idx="81">
                  <c:v>-0.28369005118224361</c:v>
                </c:pt>
                <c:pt idx="82">
                  <c:v>-0.29437106060257756</c:v>
                </c:pt>
                <c:pt idx="83">
                  <c:v>-0.28634962721800244</c:v>
                </c:pt>
                <c:pt idx="84">
                  <c:v>-0.28901629546491775</c:v>
                </c:pt>
                <c:pt idx="85">
                  <c:v>-0.28901629546491775</c:v>
                </c:pt>
                <c:pt idx="86">
                  <c:v>-0.29035230100765996</c:v>
                </c:pt>
                <c:pt idx="87">
                  <c:v>-0.29035230100765996</c:v>
                </c:pt>
                <c:pt idx="88">
                  <c:v>-0.29302967877837638</c:v>
                </c:pt>
                <c:pt idx="89">
                  <c:v>-0.29571424414904535</c:v>
                </c:pt>
                <c:pt idx="90">
                  <c:v>-0.29571424414904535</c:v>
                </c:pt>
                <c:pt idx="91">
                  <c:v>-0.29840603581475678</c:v>
                </c:pt>
                <c:pt idx="92">
                  <c:v>-0.3011050927839215</c:v>
                </c:pt>
                <c:pt idx="93">
                  <c:v>-0.3011050927839215</c:v>
                </c:pt>
                <c:pt idx="94">
                  <c:v>-0.3038114543816644</c:v>
                </c:pt>
                <c:pt idx="95">
                  <c:v>-0.30652516025326065</c:v>
                </c:pt>
                <c:pt idx="96">
                  <c:v>-0.3078847797693004</c:v>
                </c:pt>
                <c:pt idx="97">
                  <c:v>-0.30924625036762132</c:v>
                </c:pt>
                <c:pt idx="98">
                  <c:v>-0.31060957709548559</c:v>
                </c:pt>
                <c:pt idx="99">
                  <c:v>-0.3119747650208255</c:v>
                </c:pt>
                <c:pt idx="100">
                  <c:v>-0.31471074483970013</c:v>
                </c:pt>
                <c:pt idx="101">
                  <c:v>-0.3174542307854511</c:v>
                </c:pt>
                <c:pt idx="102">
                  <c:v>-0.31745423078545093</c:v>
                </c:pt>
                <c:pt idx="103">
                  <c:v>-0.31882880144861758</c:v>
                </c:pt>
                <c:pt idx="104">
                  <c:v>-0.32020526415734102</c:v>
                </c:pt>
                <c:pt idx="105">
                  <c:v>-0.32296388659642072</c:v>
                </c:pt>
                <c:pt idx="106">
                  <c:v>-0.32434605682337225</c:v>
                </c:pt>
                <c:pt idx="107">
                  <c:v>-0.32573014008931084</c:v>
                </c:pt>
                <c:pt idx="108">
                  <c:v>-0.32711614169718783</c:v>
                </c:pt>
                <c:pt idx="109">
                  <c:v>-0.327116141697188</c:v>
                </c:pt>
                <c:pt idx="110">
                  <c:v>-0.32989392126109041</c:v>
                </c:pt>
                <c:pt idx="111">
                  <c:v>-0.33128570993391276</c:v>
                </c:pt>
                <c:pt idx="112">
                  <c:v>-0.33267943838251673</c:v>
                </c:pt>
                <c:pt idx="113">
                  <c:v>-0.34249030894677601</c:v>
                </c:pt>
                <c:pt idx="114">
                  <c:v>-0.33687231664255257</c:v>
                </c:pt>
                <c:pt idx="115">
                  <c:v>-0.33827385856784098</c:v>
                </c:pt>
                <c:pt idx="116">
                  <c:v>-0.3396773675701612</c:v>
                </c:pt>
                <c:pt idx="117">
                  <c:v>-0.34249030894677585</c:v>
                </c:pt>
                <c:pt idx="118">
                  <c:v>-0.34249030894677585</c:v>
                </c:pt>
                <c:pt idx="119">
                  <c:v>-0.34814004148889488</c:v>
                </c:pt>
                <c:pt idx="120">
                  <c:v>-0.35097692282409471</c:v>
                </c:pt>
                <c:pt idx="121">
                  <c:v>-0.35097692282409454</c:v>
                </c:pt>
                <c:pt idx="122">
                  <c:v>-0.34814004148889505</c:v>
                </c:pt>
                <c:pt idx="123">
                  <c:v>-0.35667494393873228</c:v>
                </c:pt>
                <c:pt idx="124">
                  <c:v>-0.35239838717147204</c:v>
                </c:pt>
                <c:pt idx="125">
                  <c:v>-0.353821874956326</c:v>
                </c:pt>
                <c:pt idx="126">
                  <c:v>-0.35524739194754684</c:v>
                </c:pt>
                <c:pt idx="127">
                  <c:v>-0.35667494393873245</c:v>
                </c:pt>
                <c:pt idx="128">
                  <c:v>-0.35810453674832671</c:v>
                </c:pt>
                <c:pt idx="129">
                  <c:v>-0.35953617621976464</c:v>
                </c:pt>
                <c:pt idx="130">
                  <c:v>-0.36096986822161309</c:v>
                </c:pt>
                <c:pt idx="131">
                  <c:v>-0.36240561864771748</c:v>
                </c:pt>
                <c:pt idx="132">
                  <c:v>-0.36528331847533246</c:v>
                </c:pt>
                <c:pt idx="133">
                  <c:v>-0.36816932336446756</c:v>
                </c:pt>
                <c:pt idx="134">
                  <c:v>-0.36816932336446739</c:v>
                </c:pt>
                <c:pt idx="135">
                  <c:v>-0.3754209867597878</c:v>
                </c:pt>
                <c:pt idx="136">
                  <c:v>-0.37106368139083207</c:v>
                </c:pt>
                <c:pt idx="137">
                  <c:v>-0.36961545521446726</c:v>
                </c:pt>
                <c:pt idx="138">
                  <c:v>-0.37251400796847856</c:v>
                </c:pt>
                <c:pt idx="139">
                  <c:v>-0.37396644104879329</c:v>
                </c:pt>
                <c:pt idx="140">
                  <c:v>-0.3754209867597878</c:v>
                </c:pt>
                <c:pt idx="141">
                  <c:v>-0.37979736135958653</c:v>
                </c:pt>
                <c:pt idx="142">
                  <c:v>-0.38419297283262477</c:v>
                </c:pt>
                <c:pt idx="143">
                  <c:v>-0.37979736135958653</c:v>
                </c:pt>
                <c:pt idx="144">
                  <c:v>-0.39008400606986215</c:v>
                </c:pt>
                <c:pt idx="145">
                  <c:v>-0.39008400606986199</c:v>
                </c:pt>
                <c:pt idx="146">
                  <c:v>-0.39156220293917304</c:v>
                </c:pt>
                <c:pt idx="147">
                  <c:v>-0.40197121885390869</c:v>
                </c:pt>
                <c:pt idx="148">
                  <c:v>-0.39452516806983012</c:v>
                </c:pt>
                <c:pt idx="149">
                  <c:v>-0.39600994933740918</c:v>
                </c:pt>
                <c:pt idx="150">
                  <c:v>-0.39898614201045518</c:v>
                </c:pt>
                <c:pt idx="151">
                  <c:v>-0.40047756659712541</c:v>
                </c:pt>
                <c:pt idx="152">
                  <c:v>-0.40197121885390852</c:v>
                </c:pt>
                <c:pt idx="153">
                  <c:v>-0.40346710544549141</c:v>
                </c:pt>
                <c:pt idx="154">
                  <c:v>-0.40496523306651327</c:v>
                </c:pt>
                <c:pt idx="155">
                  <c:v>-0.40496523306651344</c:v>
                </c:pt>
                <c:pt idx="156">
                  <c:v>-0.4094731295057033</c:v>
                </c:pt>
                <c:pt idx="157">
                  <c:v>-0.40796823832628304</c:v>
                </c:pt>
                <c:pt idx="158">
                  <c:v>-0.41400143913045073</c:v>
                </c:pt>
                <c:pt idx="159">
                  <c:v>-0.41098028879627468</c:v>
                </c:pt>
                <c:pt idx="160">
                  <c:v>-0.41248972304512882</c:v>
                </c:pt>
                <c:pt idx="161">
                  <c:v>-0.42159449003804794</c:v>
                </c:pt>
                <c:pt idx="162">
                  <c:v>-0.41551544396166579</c:v>
                </c:pt>
                <c:pt idx="163">
                  <c:v>-0.41703174447962993</c:v>
                </c:pt>
                <c:pt idx="164">
                  <c:v>-0.42007126049752669</c:v>
                </c:pt>
                <c:pt idx="165">
                  <c:v>-0.42007126049752669</c:v>
                </c:pt>
                <c:pt idx="166">
                  <c:v>-0.42312004334688524</c:v>
                </c:pt>
                <c:pt idx="167">
                  <c:v>-0.42312004334688524</c:v>
                </c:pt>
                <c:pt idx="168">
                  <c:v>-0.43078291609245423</c:v>
                </c:pt>
                <c:pt idx="169">
                  <c:v>-0.42617814970570611</c:v>
                </c:pt>
                <c:pt idx="170">
                  <c:v>-0.42617814970570594</c:v>
                </c:pt>
                <c:pt idx="171">
                  <c:v>-0.42771071705548425</c:v>
                </c:pt>
                <c:pt idx="172">
                  <c:v>-0.42924563677356775</c:v>
                </c:pt>
                <c:pt idx="173">
                  <c:v>-0.42771071705548425</c:v>
                </c:pt>
                <c:pt idx="174">
                  <c:v>-0.42617814970570594</c:v>
                </c:pt>
                <c:pt idx="175">
                  <c:v>-0.43386458262986249</c:v>
                </c:pt>
                <c:pt idx="176">
                  <c:v>-0.43695577519953516</c:v>
                </c:pt>
                <c:pt idx="177">
                  <c:v>-0.44628710262841964</c:v>
                </c:pt>
                <c:pt idx="178">
                  <c:v>-0.43695577519953532</c:v>
                </c:pt>
                <c:pt idx="179">
                  <c:v>-0.44005655287778356</c:v>
                </c:pt>
                <c:pt idx="180">
                  <c:v>-0.44005655287778356</c:v>
                </c:pt>
                <c:pt idx="181">
                  <c:v>-0.44005655287778339</c:v>
                </c:pt>
                <c:pt idx="182">
                  <c:v>-0.44161055474451766</c:v>
                </c:pt>
                <c:pt idx="183">
                  <c:v>-0.44161055474451782</c:v>
                </c:pt>
                <c:pt idx="184">
                  <c:v>-0.44316697529217586</c:v>
                </c:pt>
                <c:pt idx="185">
                  <c:v>-0.44628710262841947</c:v>
                </c:pt>
                <c:pt idx="186">
                  <c:v>-0.44628710262841947</c:v>
                </c:pt>
                <c:pt idx="187">
                  <c:v>-0.4478508246046024</c:v>
                </c:pt>
                <c:pt idx="188">
                  <c:v>-0.44941699563734716</c:v>
                </c:pt>
                <c:pt idx="189">
                  <c:v>-0.45098562340997389</c:v>
                </c:pt>
                <c:pt idx="190">
                  <c:v>-0.45255671564201488</c:v>
                </c:pt>
                <c:pt idx="191">
                  <c:v>-0.45413028008944556</c:v>
                </c:pt>
                <c:pt idx="192">
                  <c:v>-0.45413028008944556</c:v>
                </c:pt>
                <c:pt idx="193">
                  <c:v>-0.45570632454491111</c:v>
                </c:pt>
                <c:pt idx="194">
                  <c:v>-0.46680873834921655</c:v>
                </c:pt>
                <c:pt idx="195">
                  <c:v>-0.45886588483527962</c:v>
                </c:pt>
                <c:pt idx="196">
                  <c:v>-0.46044941644092408</c:v>
                </c:pt>
                <c:pt idx="197">
                  <c:v>-0.46044941644092391</c:v>
                </c:pt>
                <c:pt idx="198">
                  <c:v>-0.46044941644092391</c:v>
                </c:pt>
                <c:pt idx="199">
                  <c:v>-0.46840490788203853</c:v>
                </c:pt>
                <c:pt idx="200">
                  <c:v>-0.46362402228169652</c:v>
                </c:pt>
                <c:pt idx="201">
                  <c:v>-0.46521511251393854</c:v>
                </c:pt>
                <c:pt idx="202">
                  <c:v>-0.46680873834921638</c:v>
                </c:pt>
                <c:pt idx="203">
                  <c:v>-0.4684049078820387</c:v>
                </c:pt>
                <c:pt idx="204">
                  <c:v>-0.47000362924573558</c:v>
                </c:pt>
                <c:pt idx="205">
                  <c:v>-0.47160491061270937</c:v>
                </c:pt>
                <c:pt idx="206">
                  <c:v>-0.47160491061270937</c:v>
                </c:pt>
                <c:pt idx="207">
                  <c:v>-0.47320876019468389</c:v>
                </c:pt>
                <c:pt idx="208">
                  <c:v>-0.4780358009429998</c:v>
                </c:pt>
                <c:pt idx="209">
                  <c:v>-0.47642419704865829</c:v>
                </c:pt>
                <c:pt idx="210">
                  <c:v>-0.4780358009429998</c:v>
                </c:pt>
                <c:pt idx="211">
                  <c:v>-0.49102299646981101</c:v>
                </c:pt>
                <c:pt idx="212">
                  <c:v>-0.49593701127224005</c:v>
                </c:pt>
                <c:pt idx="213">
                  <c:v>-0.47965000629754095</c:v>
                </c:pt>
                <c:pt idx="214">
                  <c:v>-0.48939034304592566</c:v>
                </c:pt>
                <c:pt idx="215">
                  <c:v>-0.48776035083499458</c:v>
                </c:pt>
                <c:pt idx="216">
                  <c:v>-0.48450831544861728</c:v>
                </c:pt>
                <c:pt idx="217">
                  <c:v>-0.48450831544861728</c:v>
                </c:pt>
                <c:pt idx="218">
                  <c:v>-0.48450831544861728</c:v>
                </c:pt>
                <c:pt idx="219">
                  <c:v>-0.48613301117561919</c:v>
                </c:pt>
                <c:pt idx="220">
                  <c:v>-0.48776035083499458</c:v>
                </c:pt>
                <c:pt idx="221">
                  <c:v>-0.48939034304592566</c:v>
                </c:pt>
                <c:pt idx="222">
                  <c:v>-0.49102299646981101</c:v>
                </c:pt>
                <c:pt idx="223">
                  <c:v>-0.49102299646981101</c:v>
                </c:pt>
                <c:pt idx="224">
                  <c:v>-0.49102299646981101</c:v>
                </c:pt>
                <c:pt idx="225">
                  <c:v>-0.49265831981054176</c:v>
                </c:pt>
                <c:pt idx="226">
                  <c:v>-0.49429632181478012</c:v>
                </c:pt>
                <c:pt idx="227">
                  <c:v>-0.49758039701597007</c:v>
                </c:pt>
                <c:pt idx="228">
                  <c:v>-0.49593701127224005</c:v>
                </c:pt>
                <c:pt idx="229">
                  <c:v>-0.50087529291282262</c:v>
                </c:pt>
                <c:pt idx="230">
                  <c:v>-0.51249368086668778</c:v>
                </c:pt>
                <c:pt idx="231">
                  <c:v>-0.4992264879226388</c:v>
                </c:pt>
                <c:pt idx="232">
                  <c:v>-0.50087529291282262</c:v>
                </c:pt>
                <c:pt idx="233">
                  <c:v>-0.50916034444692948</c:v>
                </c:pt>
                <c:pt idx="234">
                  <c:v>-0.50916034444692948</c:v>
                </c:pt>
                <c:pt idx="235">
                  <c:v>-0.50252682095129564</c:v>
                </c:pt>
                <c:pt idx="236">
                  <c:v>-0.50583808225495164</c:v>
                </c:pt>
                <c:pt idx="237">
                  <c:v>-0.50418108104732218</c:v>
                </c:pt>
                <c:pt idx="238">
                  <c:v>-0.50583808225495164</c:v>
                </c:pt>
                <c:pt idx="239">
                  <c:v>-0.50749783367331602</c:v>
                </c:pt>
                <c:pt idx="240">
                  <c:v>-0.50583808225495164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8B-45DC-A5DE-B535E98280DB}"/>
            </c:ext>
          </c:extLst>
        </c:ser>
        <c:ser>
          <c:idx val="1"/>
          <c:order val="1"/>
          <c:tx>
            <c:v>Sample 2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'データ処理シート(対数値)'!$I$8:$I$248</c:f>
              <c:numCache>
                <c:formatCode>0.000_ </c:formatCode>
                <c:ptCount val="241"/>
                <c:pt idx="0">
                  <c:v>-0.19747580456563185</c:v>
                </c:pt>
                <c:pt idx="1">
                  <c:v>-0.19698859383735864</c:v>
                </c:pt>
                <c:pt idx="2">
                  <c:v>-0.20383124028183683</c:v>
                </c:pt>
                <c:pt idx="3">
                  <c:v>-0.20432179707362208</c:v>
                </c:pt>
                <c:pt idx="4">
                  <c:v>-0.21467947290208025</c:v>
                </c:pt>
                <c:pt idx="5">
                  <c:v>-0.21269829345267111</c:v>
                </c:pt>
                <c:pt idx="6">
                  <c:v>-0.21467947290208025</c:v>
                </c:pt>
                <c:pt idx="7">
                  <c:v>-0.21393607056329675</c:v>
                </c:pt>
                <c:pt idx="8">
                  <c:v>-0.21517538166503289</c:v>
                </c:pt>
                <c:pt idx="9">
                  <c:v>-0.21840479696703624</c:v>
                </c:pt>
                <c:pt idx="10">
                  <c:v>-0.21591970622489007</c:v>
                </c:pt>
                <c:pt idx="11">
                  <c:v>-0.21964966205995404</c:v>
                </c:pt>
                <c:pt idx="12">
                  <c:v>-0.22089607877373038</c:v>
                </c:pt>
                <c:pt idx="13">
                  <c:v>-0.22039732564618453</c:v>
                </c:pt>
                <c:pt idx="14">
                  <c:v>-0.22089607877373038</c:v>
                </c:pt>
                <c:pt idx="15">
                  <c:v>-0.22289358255900238</c:v>
                </c:pt>
                <c:pt idx="16">
                  <c:v>-0.22414405164779314</c:v>
                </c:pt>
                <c:pt idx="17">
                  <c:v>-0.22414405164779314</c:v>
                </c:pt>
                <c:pt idx="18">
                  <c:v>-0.22414405164779314</c:v>
                </c:pt>
                <c:pt idx="19">
                  <c:v>-0.22539608636750352</c:v>
                </c:pt>
                <c:pt idx="20">
                  <c:v>-0.22539608636750352</c:v>
                </c:pt>
                <c:pt idx="21">
                  <c:v>-0.22539608636750352</c:v>
                </c:pt>
                <c:pt idx="22">
                  <c:v>-0.22865873200231995</c:v>
                </c:pt>
                <c:pt idx="23">
                  <c:v>-0.22991643560163838</c:v>
                </c:pt>
                <c:pt idx="24">
                  <c:v>-0.22991643560163838</c:v>
                </c:pt>
                <c:pt idx="25">
                  <c:v>-0.23117572301147404</c:v>
                </c:pt>
                <c:pt idx="26">
                  <c:v>-0.23243659822580232</c:v>
                </c:pt>
                <c:pt idx="27">
                  <c:v>-0.23369906525372644</c:v>
                </c:pt>
                <c:pt idx="28">
                  <c:v>-0.23496312811955181</c:v>
                </c:pt>
                <c:pt idx="29">
                  <c:v>-0.23496312811955181</c:v>
                </c:pt>
                <c:pt idx="30">
                  <c:v>-0.23622879086286527</c:v>
                </c:pt>
                <c:pt idx="31">
                  <c:v>-0.23876493221716663</c:v>
                </c:pt>
                <c:pt idx="32">
                  <c:v>-0.23952703056473393</c:v>
                </c:pt>
                <c:pt idx="33">
                  <c:v>-0.24207156119972872</c:v>
                </c:pt>
                <c:pt idx="34">
                  <c:v>-0.24258124520668475</c:v>
                </c:pt>
                <c:pt idx="35">
                  <c:v>-0.24462258299133405</c:v>
                </c:pt>
                <c:pt idx="36">
                  <c:v>-0.24590053843682594</c:v>
                </c:pt>
                <c:pt idx="37">
                  <c:v>-0.24948752665381185</c:v>
                </c:pt>
                <c:pt idx="38">
                  <c:v>-0.24846135929849961</c:v>
                </c:pt>
                <c:pt idx="39">
                  <c:v>-0.24974423311138891</c:v>
                </c:pt>
                <c:pt idx="40">
                  <c:v>-0.25102875480374542</c:v>
                </c:pt>
                <c:pt idx="41">
                  <c:v>-0.25360275879891825</c:v>
                </c:pt>
                <c:pt idx="42">
                  <c:v>-0.25877072895736097</c:v>
                </c:pt>
                <c:pt idx="43">
                  <c:v>-0.25489224962879015</c:v>
                </c:pt>
                <c:pt idx="44">
                  <c:v>-0.25877072895736086</c:v>
                </c:pt>
                <c:pt idx="45">
                  <c:v>-0.26006690541880767</c:v>
                </c:pt>
                <c:pt idx="46">
                  <c:v>-0.26136476413440751</c:v>
                </c:pt>
                <c:pt idx="47">
                  <c:v>-0.26396554583446485</c:v>
                </c:pt>
                <c:pt idx="48">
                  <c:v>-0.26526847761488098</c:v>
                </c:pt>
                <c:pt idx="49">
                  <c:v>-0.27075940525587316</c:v>
                </c:pt>
                <c:pt idx="50">
                  <c:v>-0.27233379550498144</c:v>
                </c:pt>
                <c:pt idx="51">
                  <c:v>-0.27338476775095644</c:v>
                </c:pt>
                <c:pt idx="52">
                  <c:v>-0.27338476775095644</c:v>
                </c:pt>
                <c:pt idx="53">
                  <c:v>-0.27786376351444281</c:v>
                </c:pt>
                <c:pt idx="54">
                  <c:v>-0.28050786870378075</c:v>
                </c:pt>
                <c:pt idx="55">
                  <c:v>-0.2770718933397654</c:v>
                </c:pt>
                <c:pt idx="56">
                  <c:v>-0.27971390280260405</c:v>
                </c:pt>
                <c:pt idx="57">
                  <c:v>-0.2834244821991399</c:v>
                </c:pt>
                <c:pt idx="58">
                  <c:v>-0.28369005118224361</c:v>
                </c:pt>
                <c:pt idx="59">
                  <c:v>-0.28714888129012217</c:v>
                </c:pt>
                <c:pt idx="60">
                  <c:v>-0.28555101144282691</c:v>
                </c:pt>
                <c:pt idx="61">
                  <c:v>-0.28821554805792471</c:v>
                </c:pt>
                <c:pt idx="62">
                  <c:v>-0.29088720340072938</c:v>
                </c:pt>
                <c:pt idx="63">
                  <c:v>-0.29222571250165352</c:v>
                </c:pt>
                <c:pt idx="64">
                  <c:v>-0.29490811754352048</c:v>
                </c:pt>
                <c:pt idx="65">
                  <c:v>-0.29625202313484822</c:v>
                </c:pt>
                <c:pt idx="66">
                  <c:v>-0.3005646982827947</c:v>
                </c:pt>
                <c:pt idx="67">
                  <c:v>-0.30164577946916737</c:v>
                </c:pt>
                <c:pt idx="68">
                  <c:v>-0.30870143967585645</c:v>
                </c:pt>
                <c:pt idx="69">
                  <c:v>-0.30516738679280048</c:v>
                </c:pt>
                <c:pt idx="70">
                  <c:v>-0.30706878625197098</c:v>
                </c:pt>
                <c:pt idx="71">
                  <c:v>-0.30842914559657009</c:v>
                </c:pt>
                <c:pt idx="72">
                  <c:v>-0.31115542863742301</c:v>
                </c:pt>
                <c:pt idx="73">
                  <c:v>-0.3138891646209549</c:v>
                </c:pt>
                <c:pt idx="74">
                  <c:v>-0.31855373611886789</c:v>
                </c:pt>
                <c:pt idx="75">
                  <c:v>-0.32379295946413944</c:v>
                </c:pt>
                <c:pt idx="76">
                  <c:v>-0.3218595242533675</c:v>
                </c:pt>
                <c:pt idx="77">
                  <c:v>-0.32628431023372312</c:v>
                </c:pt>
                <c:pt idx="78">
                  <c:v>-0.32489946026859717</c:v>
                </c:pt>
                <c:pt idx="79">
                  <c:v>-0.33017212407273311</c:v>
                </c:pt>
                <c:pt idx="80">
                  <c:v>-0.32905977690575899</c:v>
                </c:pt>
                <c:pt idx="81">
                  <c:v>-0.33240053725115914</c:v>
                </c:pt>
                <c:pt idx="82">
                  <c:v>-0.33911572756663055</c:v>
                </c:pt>
                <c:pt idx="83">
                  <c:v>-0.33463392734757291</c:v>
                </c:pt>
                <c:pt idx="84">
                  <c:v>-0.33883502581040137</c:v>
                </c:pt>
                <c:pt idx="85">
                  <c:v>-0.34023932319045697</c:v>
                </c:pt>
                <c:pt idx="86">
                  <c:v>-0.34220865847314963</c:v>
                </c:pt>
                <c:pt idx="87">
                  <c:v>-0.34361770478208414</c:v>
                </c:pt>
                <c:pt idx="88">
                  <c:v>-0.34644176765870333</c:v>
                </c:pt>
                <c:pt idx="89">
                  <c:v>-0.34927382845842181</c:v>
                </c:pt>
                <c:pt idx="90">
                  <c:v>-0.35211393261116974</c:v>
                </c:pt>
                <c:pt idx="91">
                  <c:v>-0.35353701524780529</c:v>
                </c:pt>
                <c:pt idx="92">
                  <c:v>-0.35638927046157187</c:v>
                </c:pt>
                <c:pt idx="93">
                  <c:v>-0.35924968431120147</c:v>
                </c:pt>
                <c:pt idx="94">
                  <c:v>-0.36068296533627114</c:v>
                </c:pt>
                <c:pt idx="95">
                  <c:v>-0.36499517555445127</c:v>
                </c:pt>
                <c:pt idx="96">
                  <c:v>-0.36499517555445127</c:v>
                </c:pt>
                <c:pt idx="97">
                  <c:v>-0.36932606149229114</c:v>
                </c:pt>
                <c:pt idx="98">
                  <c:v>-0.37077386831823411</c:v>
                </c:pt>
                <c:pt idx="99">
                  <c:v>-0.37280432586861606</c:v>
                </c:pt>
                <c:pt idx="100">
                  <c:v>-0.37658614855778783</c:v>
                </c:pt>
                <c:pt idx="101">
                  <c:v>-0.37833644071991185</c:v>
                </c:pt>
                <c:pt idx="102">
                  <c:v>-0.38096763650777687</c:v>
                </c:pt>
                <c:pt idx="103">
                  <c:v>-0.38301891927833437</c:v>
                </c:pt>
                <c:pt idx="104">
                  <c:v>-0.38448670172297272</c:v>
                </c:pt>
                <c:pt idx="105">
                  <c:v>-0.38683964398499943</c:v>
                </c:pt>
                <c:pt idx="106">
                  <c:v>-0.39037947069012341</c:v>
                </c:pt>
                <c:pt idx="107">
                  <c:v>-0.39185810470194737</c:v>
                </c:pt>
                <c:pt idx="108">
                  <c:v>-0.39719936369113157</c:v>
                </c:pt>
                <c:pt idx="109">
                  <c:v>-0.40137349020491081</c:v>
                </c:pt>
                <c:pt idx="110">
                  <c:v>-0.40137349020491081</c:v>
                </c:pt>
                <c:pt idx="111">
                  <c:v>-0.40586518812950395</c:v>
                </c:pt>
                <c:pt idx="112">
                  <c:v>-0.40526512810549803</c:v>
                </c:pt>
                <c:pt idx="113">
                  <c:v>-0.41521245956304426</c:v>
                </c:pt>
                <c:pt idx="114">
                  <c:v>-0.41188567591108699</c:v>
                </c:pt>
                <c:pt idx="115">
                  <c:v>-0.41430405677536863</c:v>
                </c:pt>
                <c:pt idx="116">
                  <c:v>-0.41642494834450638</c:v>
                </c:pt>
                <c:pt idx="117">
                  <c:v>-0.4188543452271804</c:v>
                </c:pt>
                <c:pt idx="118">
                  <c:v>-0.4188543452271804</c:v>
                </c:pt>
                <c:pt idx="119">
                  <c:v>-0.42525973543634382</c:v>
                </c:pt>
                <c:pt idx="120">
                  <c:v>-0.42832440225424689</c:v>
                </c:pt>
                <c:pt idx="121">
                  <c:v>-0.43047527111233191</c:v>
                </c:pt>
                <c:pt idx="122">
                  <c:v>-0.4301677207485361</c:v>
                </c:pt>
                <c:pt idx="123">
                  <c:v>-0.43695577519953516</c:v>
                </c:pt>
                <c:pt idx="124">
                  <c:v>-0.43540898448123644</c:v>
                </c:pt>
                <c:pt idx="125">
                  <c:v>-0.43912530960079948</c:v>
                </c:pt>
                <c:pt idx="126">
                  <c:v>-0.43850496218636453</c:v>
                </c:pt>
                <c:pt idx="127">
                  <c:v>-0.44161055474451766</c:v>
                </c:pt>
                <c:pt idx="128">
                  <c:v>-0.44472582206146699</c:v>
                </c:pt>
                <c:pt idx="129">
                  <c:v>-0.44566229785957728</c:v>
                </c:pt>
                <c:pt idx="130">
                  <c:v>-0.44941699563734716</c:v>
                </c:pt>
                <c:pt idx="131">
                  <c:v>-0.45192798251850513</c:v>
                </c:pt>
                <c:pt idx="132">
                  <c:v>-0.45444529032988301</c:v>
                </c:pt>
                <c:pt idx="133">
                  <c:v>-0.46235297031521272</c:v>
                </c:pt>
                <c:pt idx="134">
                  <c:v>-0.45981570285824586</c:v>
                </c:pt>
                <c:pt idx="135">
                  <c:v>-0.46744690046404563</c:v>
                </c:pt>
                <c:pt idx="136">
                  <c:v>-0.46362402228169652</c:v>
                </c:pt>
                <c:pt idx="137">
                  <c:v>-0.46426015461866976</c:v>
                </c:pt>
                <c:pt idx="138">
                  <c:v>-0.46744690046404563</c:v>
                </c:pt>
                <c:pt idx="139">
                  <c:v>-0.4706438341331588</c:v>
                </c:pt>
                <c:pt idx="140">
                  <c:v>-0.47160491061270937</c:v>
                </c:pt>
                <c:pt idx="141">
                  <c:v>-0.47739084767975321</c:v>
                </c:pt>
                <c:pt idx="142">
                  <c:v>-0.48256215849313133</c:v>
                </c:pt>
                <c:pt idx="143">
                  <c:v>-0.48029641873116774</c:v>
                </c:pt>
                <c:pt idx="144">
                  <c:v>-0.48353476353008701</c:v>
                </c:pt>
                <c:pt idx="145">
                  <c:v>-0.48191428027157057</c:v>
                </c:pt>
                <c:pt idx="146">
                  <c:v>-0.48678362928575269</c:v>
                </c:pt>
                <c:pt idx="147">
                  <c:v>-0.49331319868135953</c:v>
                </c:pt>
                <c:pt idx="148">
                  <c:v>-0.49069625247082477</c:v>
                </c:pt>
                <c:pt idx="149">
                  <c:v>-0.49396850669956766</c:v>
                </c:pt>
                <c:pt idx="150">
                  <c:v>-0.49560865796113035</c:v>
                </c:pt>
                <c:pt idx="151">
                  <c:v>-0.49889705290071695</c:v>
                </c:pt>
                <c:pt idx="152">
                  <c:v>-0.50054531435843419</c:v>
                </c:pt>
                <c:pt idx="153">
                  <c:v>-0.50318819663677938</c:v>
                </c:pt>
                <c:pt idx="154">
                  <c:v>-0.50385001002956531</c:v>
                </c:pt>
                <c:pt idx="155">
                  <c:v>-0.50616981222979662</c:v>
                </c:pt>
                <c:pt idx="156">
                  <c:v>-0.51049234597587023</c:v>
                </c:pt>
                <c:pt idx="157">
                  <c:v>-0.5094931785322121</c:v>
                </c:pt>
                <c:pt idx="158">
                  <c:v>-0.51583816558953499</c:v>
                </c:pt>
                <c:pt idx="159">
                  <c:v>-0.51449902913229961</c:v>
                </c:pt>
                <c:pt idx="160">
                  <c:v>-0.51617323009258598</c:v>
                </c:pt>
                <c:pt idx="161">
                  <c:v>-0.52357319658849322</c:v>
                </c:pt>
                <c:pt idx="162">
                  <c:v>-0.52121271665247759</c:v>
                </c:pt>
                <c:pt idx="163">
                  <c:v>-0.52289820500025996</c:v>
                </c:pt>
                <c:pt idx="164">
                  <c:v>-0.52627772832491237</c:v>
                </c:pt>
                <c:pt idx="165">
                  <c:v>-0.52627772832491237</c:v>
                </c:pt>
                <c:pt idx="166">
                  <c:v>-0.53136852499732012</c:v>
                </c:pt>
                <c:pt idx="167">
                  <c:v>-0.53307123271331047</c:v>
                </c:pt>
                <c:pt idx="168">
                  <c:v>-0.54059778209966081</c:v>
                </c:pt>
                <c:pt idx="169">
                  <c:v>-0.5381968205621227</c:v>
                </c:pt>
                <c:pt idx="170">
                  <c:v>-0.53716959910559259</c:v>
                </c:pt>
                <c:pt idx="171">
                  <c:v>-0.54403775797210419</c:v>
                </c:pt>
                <c:pt idx="172">
                  <c:v>-0.54231629085736166</c:v>
                </c:pt>
                <c:pt idx="173">
                  <c:v>-0.54403775797210419</c:v>
                </c:pt>
                <c:pt idx="174">
                  <c:v>-0.54576219364688716</c:v>
                </c:pt>
                <c:pt idx="175">
                  <c:v>-0.55095341485676996</c:v>
                </c:pt>
                <c:pt idx="176">
                  <c:v>-0.55199490080406155</c:v>
                </c:pt>
                <c:pt idx="177">
                  <c:v>-0.55896599909392564</c:v>
                </c:pt>
                <c:pt idx="178">
                  <c:v>-0.55617172553286776</c:v>
                </c:pt>
                <c:pt idx="179">
                  <c:v>-0.55617172553286776</c:v>
                </c:pt>
                <c:pt idx="180">
                  <c:v>-0.5596657891854645</c:v>
                </c:pt>
                <c:pt idx="181">
                  <c:v>-0.56036606932612687</c:v>
                </c:pt>
                <c:pt idx="182">
                  <c:v>-0.56492988275919143</c:v>
                </c:pt>
                <c:pt idx="183">
                  <c:v>-0.56492988275919143</c:v>
                </c:pt>
                <c:pt idx="184">
                  <c:v>-0.56563386026098583</c:v>
                </c:pt>
                <c:pt idx="185">
                  <c:v>-0.56916120077895416</c:v>
                </c:pt>
                <c:pt idx="186">
                  <c:v>-0.57092954783569616</c:v>
                </c:pt>
                <c:pt idx="187">
                  <c:v>-0.57199205900347805</c:v>
                </c:pt>
                <c:pt idx="188">
                  <c:v>-0.57625342908844612</c:v>
                </c:pt>
                <c:pt idx="189">
                  <c:v>-0.57803437345944086</c:v>
                </c:pt>
                <c:pt idx="190">
                  <c:v>-0.57803437345944086</c:v>
                </c:pt>
                <c:pt idx="191">
                  <c:v>-0.5791044645192851</c:v>
                </c:pt>
                <c:pt idx="192">
                  <c:v>-0.58160580582703802</c:v>
                </c:pt>
                <c:pt idx="193">
                  <c:v>-0.58519003905485312</c:v>
                </c:pt>
                <c:pt idx="194">
                  <c:v>-0.59275900652867675</c:v>
                </c:pt>
                <c:pt idx="195">
                  <c:v>-0.5887871652357024</c:v>
                </c:pt>
                <c:pt idx="196">
                  <c:v>-0.59059059223485311</c:v>
                </c:pt>
                <c:pt idx="197">
                  <c:v>-0.59384497948608295</c:v>
                </c:pt>
                <c:pt idx="198">
                  <c:v>-0.59493213306299009</c:v>
                </c:pt>
                <c:pt idx="199">
                  <c:v>-0.60002120257046143</c:v>
                </c:pt>
                <c:pt idx="200">
                  <c:v>-0.60221018556784311</c:v>
                </c:pt>
                <c:pt idx="201">
                  <c:v>-0.60038570047863404</c:v>
                </c:pt>
                <c:pt idx="202">
                  <c:v>-0.60221018556784311</c:v>
                </c:pt>
                <c:pt idx="203">
                  <c:v>-0.60770369874247765</c:v>
                </c:pt>
                <c:pt idx="204">
                  <c:v>-0.60586917245288452</c:v>
                </c:pt>
                <c:pt idx="205">
                  <c:v>-0.60954159670514829</c:v>
                </c:pt>
                <c:pt idx="206">
                  <c:v>-0.61138287875730557</c:v>
                </c:pt>
                <c:pt idx="207">
                  <c:v>-0.61322755738407164</c:v>
                </c:pt>
                <c:pt idx="208">
                  <c:v>-0.61729786827650723</c:v>
                </c:pt>
                <c:pt idx="209">
                  <c:v>-0.61507564513978963</c:v>
                </c:pt>
                <c:pt idx="210">
                  <c:v>-0.61692715464853609</c:v>
                </c:pt>
                <c:pt idx="211">
                  <c:v>-0.62661065675970107</c:v>
                </c:pt>
                <c:pt idx="212">
                  <c:v>-0.63186395214304669</c:v>
                </c:pt>
                <c:pt idx="213">
                  <c:v>-0.62138481433305437</c:v>
                </c:pt>
                <c:pt idx="214">
                  <c:v>-0.63186395214304669</c:v>
                </c:pt>
                <c:pt idx="215">
                  <c:v>-0.62960915975595755</c:v>
                </c:pt>
                <c:pt idx="216">
                  <c:v>-0.62698497830627653</c:v>
                </c:pt>
                <c:pt idx="217">
                  <c:v>-0.6307359204385482</c:v>
                </c:pt>
                <c:pt idx="218">
                  <c:v>-0.63374683727849768</c:v>
                </c:pt>
                <c:pt idx="219">
                  <c:v>-0.63261668081991274</c:v>
                </c:pt>
                <c:pt idx="220">
                  <c:v>-0.63638884674133622</c:v>
                </c:pt>
                <c:pt idx="221">
                  <c:v>-0.63752327681194809</c:v>
                </c:pt>
                <c:pt idx="222">
                  <c:v>-0.63903785491291332</c:v>
                </c:pt>
                <c:pt idx="223">
                  <c:v>-0.63903785491291332</c:v>
                </c:pt>
                <c:pt idx="224">
                  <c:v>-0.64283436668635618</c:v>
                </c:pt>
                <c:pt idx="225">
                  <c:v>-0.64283436668635618</c:v>
                </c:pt>
                <c:pt idx="226">
                  <c:v>-0.64283436668635618</c:v>
                </c:pt>
                <c:pt idx="227">
                  <c:v>-0.64588198809283104</c:v>
                </c:pt>
                <c:pt idx="228">
                  <c:v>-0.65047090627950888</c:v>
                </c:pt>
                <c:pt idx="229">
                  <c:v>-0.65277328642167198</c:v>
                </c:pt>
                <c:pt idx="230">
                  <c:v>-0.66087362000964966</c:v>
                </c:pt>
                <c:pt idx="231">
                  <c:v>-0.65047090627950888</c:v>
                </c:pt>
                <c:pt idx="232">
                  <c:v>-0.65354192596758587</c:v>
                </c:pt>
                <c:pt idx="233">
                  <c:v>-0.66203618553489263</c:v>
                </c:pt>
                <c:pt idx="234">
                  <c:v>-0.66087362000964966</c:v>
                </c:pt>
                <c:pt idx="235">
                  <c:v>-0.66281198076387216</c:v>
                </c:pt>
                <c:pt idx="236">
                  <c:v>-0.66203618553489263</c:v>
                </c:pt>
                <c:pt idx="237">
                  <c:v>-0.66203618553489263</c:v>
                </c:pt>
                <c:pt idx="238">
                  <c:v>-0.66397680326016539</c:v>
                </c:pt>
                <c:pt idx="239">
                  <c:v>-0.66592119430635377</c:v>
                </c:pt>
                <c:pt idx="240">
                  <c:v>-0.66592119430635377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8B-45DC-A5DE-B535E98280DB}"/>
            </c:ext>
          </c:extLst>
        </c:ser>
        <c:ser>
          <c:idx val="2"/>
          <c:order val="2"/>
          <c:tx>
            <c:v>Sample 2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'データ処理シート(対数値)'!$J$8:$J$248</c:f>
              <c:numCache>
                <c:formatCode>0.000_ </c:formatCode>
                <c:ptCount val="241"/>
                <c:pt idx="0">
                  <c:v>-0.23584892381176373</c:v>
                </c:pt>
                <c:pt idx="1">
                  <c:v>-0.23622879086286527</c:v>
                </c:pt>
                <c:pt idx="2">
                  <c:v>-0.24423951460894419</c:v>
                </c:pt>
                <c:pt idx="3">
                  <c:v>-0.24513356920582502</c:v>
                </c:pt>
                <c:pt idx="4">
                  <c:v>-0.24602842385166881</c:v>
                </c:pt>
                <c:pt idx="5">
                  <c:v>-0.24692407997961333</c:v>
                </c:pt>
                <c:pt idx="6">
                  <c:v>-0.24602842385166881</c:v>
                </c:pt>
                <c:pt idx="7">
                  <c:v>-0.2482049819095809</c:v>
                </c:pt>
                <c:pt idx="8">
                  <c:v>-0.2482049819095809</c:v>
                </c:pt>
                <c:pt idx="9">
                  <c:v>-0.24987261105623432</c:v>
                </c:pt>
                <c:pt idx="10">
                  <c:v>-0.25115729776940876</c:v>
                </c:pt>
                <c:pt idx="11">
                  <c:v>-0.25115729776940876</c:v>
                </c:pt>
                <c:pt idx="12">
                  <c:v>-0.25244363702576206</c:v>
                </c:pt>
                <c:pt idx="13">
                  <c:v>-0.25411835561364038</c:v>
                </c:pt>
                <c:pt idx="14">
                  <c:v>-0.25502129021223263</c:v>
                </c:pt>
                <c:pt idx="15">
                  <c:v>-0.25670033484305255</c:v>
                </c:pt>
                <c:pt idx="16">
                  <c:v>-0.25670033484305255</c:v>
                </c:pt>
                <c:pt idx="17">
                  <c:v>-0.25799382874995619</c:v>
                </c:pt>
                <c:pt idx="18">
                  <c:v>-0.25928899795056309</c:v>
                </c:pt>
                <c:pt idx="19">
                  <c:v>-0.2605858467900799</c:v>
                </c:pt>
                <c:pt idx="20">
                  <c:v>-0.26188437963064037</c:v>
                </c:pt>
                <c:pt idx="21">
                  <c:v>-0.26318460085139339</c:v>
                </c:pt>
                <c:pt idx="22">
                  <c:v>-0.26487741979851737</c:v>
                </c:pt>
                <c:pt idx="23">
                  <c:v>-0.26618154100577829</c:v>
                </c:pt>
                <c:pt idx="24">
                  <c:v>-0.26748736516626154</c:v>
                </c:pt>
                <c:pt idx="25">
                  <c:v>-0.26879489673329854</c:v>
                </c:pt>
                <c:pt idx="26">
                  <c:v>-0.27141509998790886</c:v>
                </c:pt>
                <c:pt idx="27">
                  <c:v>-0.27141509998790886</c:v>
                </c:pt>
                <c:pt idx="28">
                  <c:v>-0.27272778066997005</c:v>
                </c:pt>
                <c:pt idx="29">
                  <c:v>-0.274042186747746</c:v>
                </c:pt>
                <c:pt idx="30">
                  <c:v>-0.27667619327524712</c:v>
                </c:pt>
                <c:pt idx="31">
                  <c:v>-0.27799580286235992</c:v>
                </c:pt>
                <c:pt idx="32">
                  <c:v>-0.27971390280260405</c:v>
                </c:pt>
                <c:pt idx="33">
                  <c:v>-0.28103752973311219</c:v>
                </c:pt>
                <c:pt idx="34">
                  <c:v>-0.28329172415048792</c:v>
                </c:pt>
                <c:pt idx="35">
                  <c:v>-0.28634962721800217</c:v>
                </c:pt>
                <c:pt idx="36">
                  <c:v>-0.2876820724517809</c:v>
                </c:pt>
                <c:pt idx="37">
                  <c:v>-0.29021862010377786</c:v>
                </c:pt>
                <c:pt idx="38">
                  <c:v>-0.2903523010076598</c:v>
                </c:pt>
                <c:pt idx="39">
                  <c:v>-0.2916900938493196</c:v>
                </c:pt>
                <c:pt idx="40">
                  <c:v>-0.29437106060257739</c:v>
                </c:pt>
                <c:pt idx="41">
                  <c:v>-0.29705923426437775</c:v>
                </c:pt>
                <c:pt idx="42">
                  <c:v>-0.30178099683128251</c:v>
                </c:pt>
                <c:pt idx="43">
                  <c:v>-0.30110509278392161</c:v>
                </c:pt>
                <c:pt idx="44">
                  <c:v>-0.30381145438166457</c:v>
                </c:pt>
                <c:pt idx="45">
                  <c:v>-0.30516738679280031</c:v>
                </c:pt>
                <c:pt idx="46">
                  <c:v>-0.30788477976930023</c:v>
                </c:pt>
                <c:pt idx="47">
                  <c:v>-0.31060957709548542</c:v>
                </c:pt>
                <c:pt idx="48">
                  <c:v>-0.31334181923235843</c:v>
                </c:pt>
                <c:pt idx="49">
                  <c:v>-0.31759160285792482</c:v>
                </c:pt>
                <c:pt idx="50">
                  <c:v>-0.31910394246012092</c:v>
                </c:pt>
                <c:pt idx="51">
                  <c:v>-0.32103205213333502</c:v>
                </c:pt>
                <c:pt idx="52">
                  <c:v>-0.32379295946413944</c:v>
                </c:pt>
                <c:pt idx="53">
                  <c:v>-0.32822632776736227</c:v>
                </c:pt>
                <c:pt idx="54">
                  <c:v>-0.33100719719015465</c:v>
                </c:pt>
                <c:pt idx="55">
                  <c:v>-0.32989392126109024</c:v>
                </c:pt>
                <c:pt idx="56">
                  <c:v>-0.33267943838251657</c:v>
                </c:pt>
                <c:pt idx="57">
                  <c:v>-0.3423494737940892</c:v>
                </c:pt>
                <c:pt idx="58">
                  <c:v>-0.34249030894677601</c:v>
                </c:pt>
                <c:pt idx="59">
                  <c:v>-0.34573500390039802</c:v>
                </c:pt>
                <c:pt idx="60">
                  <c:v>-0.34771520256726041</c:v>
                </c:pt>
                <c:pt idx="61">
                  <c:v>-0.35055087723077233</c:v>
                </c:pt>
                <c:pt idx="62">
                  <c:v>-0.35339461581716225</c:v>
                </c:pt>
                <c:pt idx="63">
                  <c:v>-0.35624646432066498</c:v>
                </c:pt>
                <c:pt idx="64">
                  <c:v>-0.35910646913014738</c:v>
                </c:pt>
                <c:pt idx="65">
                  <c:v>-0.36197467703363595</c:v>
                </c:pt>
                <c:pt idx="66">
                  <c:v>-0.36571568859088144</c:v>
                </c:pt>
                <c:pt idx="67">
                  <c:v>-0.36773589129815726</c:v>
                </c:pt>
                <c:pt idx="68">
                  <c:v>-0.37367578561875714</c:v>
                </c:pt>
                <c:pt idx="69">
                  <c:v>-0.37396644104879345</c:v>
                </c:pt>
                <c:pt idx="70">
                  <c:v>-0.37644042906754804</c:v>
                </c:pt>
                <c:pt idx="71">
                  <c:v>-0.37935886102368499</c:v>
                </c:pt>
                <c:pt idx="72">
                  <c:v>-0.38375254120251456</c:v>
                </c:pt>
                <c:pt idx="73">
                  <c:v>-0.38522140163112195</c:v>
                </c:pt>
                <c:pt idx="74">
                  <c:v>-0.38993630649053729</c:v>
                </c:pt>
                <c:pt idx="75">
                  <c:v>-0.39422847618217682</c:v>
                </c:pt>
                <c:pt idx="76">
                  <c:v>-0.39541577225516295</c:v>
                </c:pt>
                <c:pt idx="77">
                  <c:v>-0.40077611862203294</c:v>
                </c:pt>
                <c:pt idx="78">
                  <c:v>-0.4015228888755405</c:v>
                </c:pt>
                <c:pt idx="79">
                  <c:v>-0.40736691539776071</c:v>
                </c:pt>
                <c:pt idx="80">
                  <c:v>-0.40751721223429521</c:v>
                </c:pt>
                <c:pt idx="81">
                  <c:v>-0.41158378911634164</c:v>
                </c:pt>
                <c:pt idx="82">
                  <c:v>-0.41672830038687508</c:v>
                </c:pt>
                <c:pt idx="83">
                  <c:v>-0.41657661286288311</c:v>
                </c:pt>
                <c:pt idx="84">
                  <c:v>-0.42113727750245999</c:v>
                </c:pt>
                <c:pt idx="85">
                  <c:v>-0.42418931710644397</c:v>
                </c:pt>
                <c:pt idx="86">
                  <c:v>-0.42679089482291688</c:v>
                </c:pt>
                <c:pt idx="87">
                  <c:v>-0.43139849013466891</c:v>
                </c:pt>
                <c:pt idx="88">
                  <c:v>-0.43293908510891954</c:v>
                </c:pt>
                <c:pt idx="89">
                  <c:v>-0.43757516202639807</c:v>
                </c:pt>
                <c:pt idx="90">
                  <c:v>-0.44067786386390884</c:v>
                </c:pt>
                <c:pt idx="91">
                  <c:v>-0.44535004180707921</c:v>
                </c:pt>
                <c:pt idx="92">
                  <c:v>-0.4484769987014553</c:v>
                </c:pt>
                <c:pt idx="93">
                  <c:v>-0.4516137641341445</c:v>
                </c:pt>
                <c:pt idx="94">
                  <c:v>-0.45476039983304178</c:v>
                </c:pt>
                <c:pt idx="95">
                  <c:v>-0.45791696811058852</c:v>
                </c:pt>
                <c:pt idx="96">
                  <c:v>-0.4626705818789435</c:v>
                </c:pt>
                <c:pt idx="97">
                  <c:v>-0.46585225812325948</c:v>
                </c:pt>
                <c:pt idx="98">
                  <c:v>-0.46904408975103568</c:v>
                </c:pt>
                <c:pt idx="99">
                  <c:v>-0.47176517986539634</c:v>
                </c:pt>
                <c:pt idx="100">
                  <c:v>-0.47545847992869927</c:v>
                </c:pt>
                <c:pt idx="101">
                  <c:v>-0.47965000629754095</c:v>
                </c:pt>
                <c:pt idx="102">
                  <c:v>-0.48353476353008701</c:v>
                </c:pt>
                <c:pt idx="103">
                  <c:v>-0.48629562602271303</c:v>
                </c:pt>
                <c:pt idx="104">
                  <c:v>-0.4911864085136422</c:v>
                </c:pt>
                <c:pt idx="105">
                  <c:v>-0.49331319868135953</c:v>
                </c:pt>
                <c:pt idx="106">
                  <c:v>-0.49774488422746027</c:v>
                </c:pt>
                <c:pt idx="107">
                  <c:v>-0.50104032303119372</c:v>
                </c:pt>
                <c:pt idx="108">
                  <c:v>-0.50318819663677938</c:v>
                </c:pt>
                <c:pt idx="109">
                  <c:v>-0.50716566293450349</c:v>
                </c:pt>
                <c:pt idx="110">
                  <c:v>-0.5121598467791274</c:v>
                </c:pt>
                <c:pt idx="111">
                  <c:v>-0.5155032133171018</c:v>
                </c:pt>
                <c:pt idx="112">
                  <c:v>-0.51768241122920389</c:v>
                </c:pt>
                <c:pt idx="113">
                  <c:v>-0.52746326491901385</c:v>
                </c:pt>
                <c:pt idx="114">
                  <c:v>-0.52560090934814507</c:v>
                </c:pt>
                <c:pt idx="115">
                  <c:v>-0.53119841357392783</c:v>
                </c:pt>
                <c:pt idx="116">
                  <c:v>-0.53238980168183136</c:v>
                </c:pt>
                <c:pt idx="117">
                  <c:v>-0.53631438653315699</c:v>
                </c:pt>
                <c:pt idx="118">
                  <c:v>-0.53973963393063296</c:v>
                </c:pt>
                <c:pt idx="119">
                  <c:v>-0.54421006778557435</c:v>
                </c:pt>
                <c:pt idx="120">
                  <c:v>-0.54939321691524912</c:v>
                </c:pt>
                <c:pt idx="121">
                  <c:v>-0.55234230396892425</c:v>
                </c:pt>
                <c:pt idx="122">
                  <c:v>-0.55303747257530023</c:v>
                </c:pt>
                <c:pt idx="123">
                  <c:v>-0.56036606932612687</c:v>
                </c:pt>
                <c:pt idx="124">
                  <c:v>-0.56124210968000676</c:v>
                </c:pt>
                <c:pt idx="125">
                  <c:v>-0.56598603494326627</c:v>
                </c:pt>
                <c:pt idx="126">
                  <c:v>-0.56827819851407602</c:v>
                </c:pt>
                <c:pt idx="127">
                  <c:v>-0.57181489539242036</c:v>
                </c:pt>
                <c:pt idx="128">
                  <c:v>-0.5753641449035618</c:v>
                </c:pt>
                <c:pt idx="129">
                  <c:v>-0.57767793075383134</c:v>
                </c:pt>
                <c:pt idx="130">
                  <c:v>-0.58250066047288163</c:v>
                </c:pt>
                <c:pt idx="131">
                  <c:v>-0.58483103707648654</c:v>
                </c:pt>
                <c:pt idx="132">
                  <c:v>-0.58896736165028163</c:v>
                </c:pt>
                <c:pt idx="133">
                  <c:v>-0.59438840853668151</c:v>
                </c:pt>
                <c:pt idx="134">
                  <c:v>-0.59747343049166279</c:v>
                </c:pt>
                <c:pt idx="135">
                  <c:v>-0.60458700358046513</c:v>
                </c:pt>
                <c:pt idx="136">
                  <c:v>-0.60422097136554387</c:v>
                </c:pt>
                <c:pt idx="137">
                  <c:v>-0.60733652414683448</c:v>
                </c:pt>
                <c:pt idx="138">
                  <c:v>-0.6110143510214231</c:v>
                </c:pt>
                <c:pt idx="139">
                  <c:v>-0.61470575425338281</c:v>
                </c:pt>
                <c:pt idx="140">
                  <c:v>-0.61711249428394777</c:v>
                </c:pt>
                <c:pt idx="141">
                  <c:v>-0.62324805318027809</c:v>
                </c:pt>
                <c:pt idx="142">
                  <c:v>-0.62623647527731852</c:v>
                </c:pt>
                <c:pt idx="143">
                  <c:v>-0.62773404201171334</c:v>
                </c:pt>
                <c:pt idx="144">
                  <c:v>-0.62960915975595777</c:v>
                </c:pt>
                <c:pt idx="145">
                  <c:v>-0.63336997652408478</c:v>
                </c:pt>
                <c:pt idx="146">
                  <c:v>-0.63714499044466066</c:v>
                </c:pt>
                <c:pt idx="147">
                  <c:v>-0.64378575102222124</c:v>
                </c:pt>
                <c:pt idx="148">
                  <c:v>-0.64607277317401646</c:v>
                </c:pt>
                <c:pt idx="149">
                  <c:v>-0.64798262860557188</c:v>
                </c:pt>
                <c:pt idx="150">
                  <c:v>-0.65181331706696832</c:v>
                </c:pt>
                <c:pt idx="151">
                  <c:v>-0.65565873614895354</c:v>
                </c:pt>
                <c:pt idx="152">
                  <c:v>-0.65951899957996107</c:v>
                </c:pt>
                <c:pt idx="153">
                  <c:v>-0.66203618553489263</c:v>
                </c:pt>
                <c:pt idx="154">
                  <c:v>-0.66728452103421776</c:v>
                </c:pt>
                <c:pt idx="155">
                  <c:v>-0.66864970895955778</c:v>
                </c:pt>
                <c:pt idx="156">
                  <c:v>-0.67314849405325616</c:v>
                </c:pt>
                <c:pt idx="157">
                  <c:v>-0.67845563181695545</c:v>
                </c:pt>
                <c:pt idx="158">
                  <c:v>-0.68220724052161086</c:v>
                </c:pt>
                <c:pt idx="159">
                  <c:v>-0.68240508402804301</c:v>
                </c:pt>
                <c:pt idx="160">
                  <c:v>-0.68835866382814803</c:v>
                </c:pt>
                <c:pt idx="161">
                  <c:v>-0.69274726053861846</c:v>
                </c:pt>
                <c:pt idx="162">
                  <c:v>-0.69434790113646405</c:v>
                </c:pt>
                <c:pt idx="163">
                  <c:v>-0.69836074761283262</c:v>
                </c:pt>
                <c:pt idx="164">
                  <c:v>-0.70037322565168481</c:v>
                </c:pt>
                <c:pt idx="165">
                  <c:v>-0.70441037283865593</c:v>
                </c:pt>
                <c:pt idx="166">
                  <c:v>-0.70643507488688062</c:v>
                </c:pt>
                <c:pt idx="167">
                  <c:v>-0.71049681889505822</c:v>
                </c:pt>
                <c:pt idx="168">
                  <c:v>-0.71703012102327734</c:v>
                </c:pt>
                <c:pt idx="169">
                  <c:v>-0.71867013779103106</c:v>
                </c:pt>
                <c:pt idx="170">
                  <c:v>-0.72216412963043786</c:v>
                </c:pt>
                <c:pt idx="171">
                  <c:v>-0.72422513613080675</c:v>
                </c:pt>
                <c:pt idx="172">
                  <c:v>-0.72629039915319948</c:v>
                </c:pt>
                <c:pt idx="173">
                  <c:v>-0.73043376534596194</c:v>
                </c:pt>
                <c:pt idx="174">
                  <c:v>-0.732511904082222</c:v>
                </c:pt>
                <c:pt idx="175">
                  <c:v>-0.73668118258367365</c:v>
                </c:pt>
                <c:pt idx="176">
                  <c:v>-0.74149744150099195</c:v>
                </c:pt>
                <c:pt idx="177">
                  <c:v>-0.74675895000859449</c:v>
                </c:pt>
                <c:pt idx="178">
                  <c:v>-0.74507225342486472</c:v>
                </c:pt>
                <c:pt idx="179">
                  <c:v>-0.74929434118294636</c:v>
                </c:pt>
                <c:pt idx="180">
                  <c:v>-0.751412088691921</c:v>
                </c:pt>
                <c:pt idx="181">
                  <c:v>-0.7550225842780327</c:v>
                </c:pt>
                <c:pt idx="182">
                  <c:v>-0.75779237405347655</c:v>
                </c:pt>
                <c:pt idx="183">
                  <c:v>-0.75992821425029655</c:v>
                </c:pt>
                <c:pt idx="184">
                  <c:v>-0.76356964485649115</c:v>
                </c:pt>
                <c:pt idx="185">
                  <c:v>-0.7657178733947807</c:v>
                </c:pt>
                <c:pt idx="186">
                  <c:v>-0.77002822489590295</c:v>
                </c:pt>
                <c:pt idx="187">
                  <c:v>-0.77283994946919377</c:v>
                </c:pt>
                <c:pt idx="188">
                  <c:v>-0.77652878949899629</c:v>
                </c:pt>
                <c:pt idx="189">
                  <c:v>-0.77870506892159186</c:v>
                </c:pt>
                <c:pt idx="190">
                  <c:v>-0.78307188808793227</c:v>
                </c:pt>
                <c:pt idx="191">
                  <c:v>-0.78372855879118375</c:v>
                </c:pt>
                <c:pt idx="192">
                  <c:v>-0.78965808094078904</c:v>
                </c:pt>
                <c:pt idx="193">
                  <c:v>-0.79186315349910297</c:v>
                </c:pt>
                <c:pt idx="194">
                  <c:v>-0.7965096935550986</c:v>
                </c:pt>
                <c:pt idx="195">
                  <c:v>-0.79850769621777162</c:v>
                </c:pt>
                <c:pt idx="196">
                  <c:v>-0.80073239123988271</c:v>
                </c:pt>
                <c:pt idx="197">
                  <c:v>-0.80385530254436688</c:v>
                </c:pt>
                <c:pt idx="198">
                  <c:v>-0.80676390734691272</c:v>
                </c:pt>
                <c:pt idx="199">
                  <c:v>-0.81103022121666213</c:v>
                </c:pt>
                <c:pt idx="200">
                  <c:v>-0.81125526904027423</c:v>
                </c:pt>
                <c:pt idx="201">
                  <c:v>-0.81576689410785597</c:v>
                </c:pt>
                <c:pt idx="202">
                  <c:v>-0.81803036270663543</c:v>
                </c:pt>
                <c:pt idx="203">
                  <c:v>-0.82029896622042886</c:v>
                </c:pt>
                <c:pt idx="204">
                  <c:v>-0.82485167155737349</c:v>
                </c:pt>
                <c:pt idx="205">
                  <c:v>-0.82713582056326207</c:v>
                </c:pt>
                <c:pt idx="206">
                  <c:v>-0.8317198304238852</c:v>
                </c:pt>
                <c:pt idx="207">
                  <c:v>-0.83401973944136076</c:v>
                </c:pt>
                <c:pt idx="208">
                  <c:v>-0.83771063175129801</c:v>
                </c:pt>
                <c:pt idx="209">
                  <c:v>-0.84095137532833952</c:v>
                </c:pt>
                <c:pt idx="210">
                  <c:v>-0.84095137532833952</c:v>
                </c:pt>
                <c:pt idx="211">
                  <c:v>-0.85050299133615204</c:v>
                </c:pt>
                <c:pt idx="212">
                  <c:v>-0.85731452677385789</c:v>
                </c:pt>
                <c:pt idx="213">
                  <c:v>-0.85190847294488692</c:v>
                </c:pt>
                <c:pt idx="214">
                  <c:v>-0.85849363314793847</c:v>
                </c:pt>
                <c:pt idx="215">
                  <c:v>-0.86180254659008537</c:v>
                </c:pt>
                <c:pt idx="216">
                  <c:v>-0.85896566525488571</c:v>
                </c:pt>
                <c:pt idx="217">
                  <c:v>-0.86369828175498453</c:v>
                </c:pt>
                <c:pt idx="218">
                  <c:v>-0.86441010999716617</c:v>
                </c:pt>
                <c:pt idx="219">
                  <c:v>-0.86845340245999503</c:v>
                </c:pt>
                <c:pt idx="220">
                  <c:v>-0.8732312424137082</c:v>
                </c:pt>
                <c:pt idx="221">
                  <c:v>-0.87155640053398431</c:v>
                </c:pt>
                <c:pt idx="222">
                  <c:v>-0.87731043223327121</c:v>
                </c:pt>
                <c:pt idx="223">
                  <c:v>-0.879717751643315</c:v>
                </c:pt>
                <c:pt idx="224">
                  <c:v>-0.88213088022745045</c:v>
                </c:pt>
                <c:pt idx="225">
                  <c:v>-0.88454984609009268</c:v>
                </c:pt>
                <c:pt idx="226">
                  <c:v>-0.88697467754010217</c:v>
                </c:pt>
                <c:pt idx="227">
                  <c:v>-0.89013577439730396</c:v>
                </c:pt>
                <c:pt idx="228">
                  <c:v>-0.89428465161154058</c:v>
                </c:pt>
                <c:pt idx="229">
                  <c:v>-0.89575308065660697</c:v>
                </c:pt>
                <c:pt idx="230">
                  <c:v>-0.90337450660760887</c:v>
                </c:pt>
                <c:pt idx="231">
                  <c:v>-0.89918782397449293</c:v>
                </c:pt>
                <c:pt idx="232">
                  <c:v>-0.89992537778789083</c:v>
                </c:pt>
                <c:pt idx="233">
                  <c:v>-0.90782665346202573</c:v>
                </c:pt>
                <c:pt idx="234">
                  <c:v>-0.91204973761690067</c:v>
                </c:pt>
                <c:pt idx="235">
                  <c:v>-0.91080580164358549</c:v>
                </c:pt>
                <c:pt idx="236">
                  <c:v>-0.91404325933367592</c:v>
                </c:pt>
                <c:pt idx="237">
                  <c:v>-0.91404325933367592</c:v>
                </c:pt>
                <c:pt idx="238">
                  <c:v>-0.91654076312936461</c:v>
                </c:pt>
                <c:pt idx="239">
                  <c:v>-0.91904452007077631</c:v>
                </c:pt>
                <c:pt idx="240">
                  <c:v>-0.91904452007077631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8B-45DC-A5DE-B535E98280DB}"/>
            </c:ext>
          </c:extLst>
        </c:ser>
        <c:ser>
          <c:idx val="3"/>
          <c:order val="3"/>
          <c:tx>
            <c:v>Sample 2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'データ処理シート(対数値)'!$K$8:$K$248</c:f>
              <c:numCache>
                <c:formatCode>0.000_ </c:formatCode>
                <c:ptCount val="241"/>
                <c:pt idx="0">
                  <c:v>-0.24258124520668475</c:v>
                </c:pt>
                <c:pt idx="1">
                  <c:v>-0.24538916026152949</c:v>
                </c:pt>
                <c:pt idx="2">
                  <c:v>-0.25463421840558059</c:v>
                </c:pt>
                <c:pt idx="3">
                  <c:v>-0.25695889980894021</c:v>
                </c:pt>
                <c:pt idx="4">
                  <c:v>-0.25928899795056298</c:v>
                </c:pt>
                <c:pt idx="5">
                  <c:v>-0.26032634244192565</c:v>
                </c:pt>
                <c:pt idx="6">
                  <c:v>-0.26058584679007973</c:v>
                </c:pt>
                <c:pt idx="7">
                  <c:v>-0.26292442132605426</c:v>
                </c:pt>
                <c:pt idx="8">
                  <c:v>-0.26422599641543965</c:v>
                </c:pt>
                <c:pt idx="9">
                  <c:v>-0.26709543884339249</c:v>
                </c:pt>
                <c:pt idx="10">
                  <c:v>-0.26709543884339249</c:v>
                </c:pt>
                <c:pt idx="11">
                  <c:v>-0.26840245771982457</c:v>
                </c:pt>
                <c:pt idx="12">
                  <c:v>-0.26971118713054443</c:v>
                </c:pt>
                <c:pt idx="13">
                  <c:v>-0.26997313867100758</c:v>
                </c:pt>
                <c:pt idx="14">
                  <c:v>-0.27233379550498144</c:v>
                </c:pt>
                <c:pt idx="15">
                  <c:v>-0.27522663118443502</c:v>
                </c:pt>
                <c:pt idx="16">
                  <c:v>-0.27522663118443502</c:v>
                </c:pt>
                <c:pt idx="17">
                  <c:v>-0.27786376351444253</c:v>
                </c:pt>
                <c:pt idx="18">
                  <c:v>-0.27786376351444253</c:v>
                </c:pt>
                <c:pt idx="19">
                  <c:v>-0.27786376351444253</c:v>
                </c:pt>
                <c:pt idx="20">
                  <c:v>-0.28050786870378047</c:v>
                </c:pt>
                <c:pt idx="21">
                  <c:v>-0.28050786870378047</c:v>
                </c:pt>
                <c:pt idx="22">
                  <c:v>-0.28342448219913974</c:v>
                </c:pt>
                <c:pt idx="23">
                  <c:v>-0.28342448219913974</c:v>
                </c:pt>
                <c:pt idx="24">
                  <c:v>-0.28475303294590104</c:v>
                </c:pt>
                <c:pt idx="25">
                  <c:v>-0.2874154413343501</c:v>
                </c:pt>
                <c:pt idx="26">
                  <c:v>-0.28874930841220364</c:v>
                </c:pt>
                <c:pt idx="27">
                  <c:v>-0.29008495706809134</c:v>
                </c:pt>
                <c:pt idx="28">
                  <c:v>-0.29276161819507962</c:v>
                </c:pt>
                <c:pt idx="29">
                  <c:v>-0.29410264025470367</c:v>
                </c:pt>
                <c:pt idx="30">
                  <c:v>-0.29544546306961494</c:v>
                </c:pt>
                <c:pt idx="31">
                  <c:v>-0.29813653035563986</c:v>
                </c:pt>
                <c:pt idx="32">
                  <c:v>-0.30110509278392161</c:v>
                </c:pt>
                <c:pt idx="33">
                  <c:v>-0.30245735803393531</c:v>
                </c:pt>
                <c:pt idx="34">
                  <c:v>-0.3048960531864689</c:v>
                </c:pt>
                <c:pt idx="35">
                  <c:v>-0.3078847797693004</c:v>
                </c:pt>
                <c:pt idx="36">
                  <c:v>-0.31060957709548559</c:v>
                </c:pt>
                <c:pt idx="37">
                  <c:v>-0.31279477326685612</c:v>
                </c:pt>
                <c:pt idx="38">
                  <c:v>-0.31471074483970024</c:v>
                </c:pt>
                <c:pt idx="39">
                  <c:v>-0.31608154697347896</c:v>
                </c:pt>
                <c:pt idx="40">
                  <c:v>-0.31882880144861769</c:v>
                </c:pt>
                <c:pt idx="41">
                  <c:v>-0.32158362412746233</c:v>
                </c:pt>
                <c:pt idx="42">
                  <c:v>-0.32573014008931084</c:v>
                </c:pt>
                <c:pt idx="43">
                  <c:v>-0.327116141697188</c:v>
                </c:pt>
                <c:pt idx="44">
                  <c:v>-0.3285040669720361</c:v>
                </c:pt>
                <c:pt idx="45">
                  <c:v>-0.33267943838251673</c:v>
                </c:pt>
                <c:pt idx="46">
                  <c:v>-0.33547273628812946</c:v>
                </c:pt>
                <c:pt idx="47">
                  <c:v>-0.33827385856784115</c:v>
                </c:pt>
                <c:pt idx="48">
                  <c:v>-0.3410828491788962</c:v>
                </c:pt>
                <c:pt idx="49">
                  <c:v>-0.34587631669650681</c:v>
                </c:pt>
                <c:pt idx="50">
                  <c:v>-0.34927382845842198</c:v>
                </c:pt>
                <c:pt idx="51">
                  <c:v>-0.35012501307499977</c:v>
                </c:pt>
                <c:pt idx="52">
                  <c:v>-0.3529675391504104</c:v>
                </c:pt>
                <c:pt idx="53">
                  <c:v>-0.35839070072223561</c:v>
                </c:pt>
                <c:pt idx="54">
                  <c:v>-0.36125685344384406</c:v>
                </c:pt>
                <c:pt idx="55">
                  <c:v>-0.36240561864771748</c:v>
                </c:pt>
                <c:pt idx="56">
                  <c:v>-0.3667252797922339</c:v>
                </c:pt>
                <c:pt idx="57">
                  <c:v>-0.37048413921291901</c:v>
                </c:pt>
                <c:pt idx="58">
                  <c:v>-0.37106368139083207</c:v>
                </c:pt>
                <c:pt idx="59">
                  <c:v>-0.37571214995881663</c:v>
                </c:pt>
                <c:pt idx="60">
                  <c:v>-0.37804451253217231</c:v>
                </c:pt>
                <c:pt idx="61">
                  <c:v>-0.38243240899759184</c:v>
                </c:pt>
                <c:pt idx="62">
                  <c:v>-0.38536840640904207</c:v>
                </c:pt>
                <c:pt idx="63">
                  <c:v>-0.38978862872315695</c:v>
                </c:pt>
                <c:pt idx="64">
                  <c:v>-0.3927463357003898</c:v>
                </c:pt>
                <c:pt idx="65">
                  <c:v>-0.39571281666548608</c:v>
                </c:pt>
                <c:pt idx="66">
                  <c:v>-0.40077611862203277</c:v>
                </c:pt>
                <c:pt idx="67">
                  <c:v>-0.40316774905948088</c:v>
                </c:pt>
                <c:pt idx="68">
                  <c:v>-0.40977437969626274</c:v>
                </c:pt>
                <c:pt idx="69">
                  <c:v>-0.41248972304512882</c:v>
                </c:pt>
                <c:pt idx="70">
                  <c:v>-0.41521245956304442</c:v>
                </c:pt>
                <c:pt idx="71">
                  <c:v>-0.41824644247289749</c:v>
                </c:pt>
                <c:pt idx="72">
                  <c:v>-0.42281474644327738</c:v>
                </c:pt>
                <c:pt idx="73">
                  <c:v>-0.42740401562691827</c:v>
                </c:pt>
                <c:pt idx="74">
                  <c:v>-0.4301677207485361</c:v>
                </c:pt>
                <c:pt idx="75">
                  <c:v>-0.43571815127918523</c:v>
                </c:pt>
                <c:pt idx="76">
                  <c:v>-0.43912530960079948</c:v>
                </c:pt>
                <c:pt idx="77">
                  <c:v>-0.44441385824673918</c:v>
                </c:pt>
                <c:pt idx="78">
                  <c:v>-0.44597465144637438</c:v>
                </c:pt>
                <c:pt idx="79">
                  <c:v>-0.45318584431957604</c:v>
                </c:pt>
                <c:pt idx="80">
                  <c:v>-0.4538153690492111</c:v>
                </c:pt>
                <c:pt idx="81">
                  <c:v>-0.45981570285824586</c:v>
                </c:pt>
                <c:pt idx="82">
                  <c:v>-0.46235297031521272</c:v>
                </c:pt>
                <c:pt idx="83">
                  <c:v>-0.46489669187759092</c:v>
                </c:pt>
                <c:pt idx="84">
                  <c:v>-0.46968368043481556</c:v>
                </c:pt>
                <c:pt idx="85">
                  <c:v>-0.47449369451860046</c:v>
                </c:pt>
                <c:pt idx="86">
                  <c:v>-0.47900401144303473</c:v>
                </c:pt>
                <c:pt idx="87">
                  <c:v>-0.48385917553617624</c:v>
                </c:pt>
                <c:pt idx="88">
                  <c:v>-0.48710909714867456</c:v>
                </c:pt>
                <c:pt idx="89">
                  <c:v>-0.49036961519860828</c:v>
                </c:pt>
                <c:pt idx="90">
                  <c:v>-0.49364079901188973</c:v>
                </c:pt>
                <c:pt idx="91">
                  <c:v>-0.49856772637048874</c:v>
                </c:pt>
                <c:pt idx="92">
                  <c:v>-0.50351904858355245</c:v>
                </c:pt>
                <c:pt idx="93">
                  <c:v>-0.50849500842770845</c:v>
                </c:pt>
                <c:pt idx="94">
                  <c:v>-0.51349585232186945</c:v>
                </c:pt>
                <c:pt idx="95">
                  <c:v>-0.51684369609155367</c:v>
                </c:pt>
                <c:pt idx="96">
                  <c:v>-0.5218865711254157</c:v>
                </c:pt>
                <c:pt idx="97">
                  <c:v>-0.52526267156376039</c:v>
                </c:pt>
                <c:pt idx="98">
                  <c:v>-0.52865020867854284</c:v>
                </c:pt>
                <c:pt idx="99">
                  <c:v>-0.53341212243878633</c:v>
                </c:pt>
                <c:pt idx="100">
                  <c:v>-0.53888222154851617</c:v>
                </c:pt>
                <c:pt idx="101">
                  <c:v>-0.54128483125069926</c:v>
                </c:pt>
                <c:pt idx="102">
                  <c:v>-0.54748960813758207</c:v>
                </c:pt>
                <c:pt idx="103">
                  <c:v>-0.55060649377783522</c:v>
                </c:pt>
                <c:pt idx="104">
                  <c:v>-0.5558229896967265</c:v>
                </c:pt>
                <c:pt idx="105">
                  <c:v>-0.5596657891854645</c:v>
                </c:pt>
                <c:pt idx="106">
                  <c:v>-0.56633833369624942</c:v>
                </c:pt>
                <c:pt idx="107">
                  <c:v>-0.56810169158572088</c:v>
                </c:pt>
                <c:pt idx="108">
                  <c:v>-0.57199205900347805</c:v>
                </c:pt>
                <c:pt idx="109">
                  <c:v>-0.57839094326175677</c:v>
                </c:pt>
                <c:pt idx="110">
                  <c:v>-0.58196365159933039</c:v>
                </c:pt>
                <c:pt idx="111">
                  <c:v>-0.58734676167373379</c:v>
                </c:pt>
                <c:pt idx="112">
                  <c:v>-0.59131287467867732</c:v>
                </c:pt>
                <c:pt idx="113">
                  <c:v>-0.59892850532096376</c:v>
                </c:pt>
                <c:pt idx="114">
                  <c:v>-0.60002120257046143</c:v>
                </c:pt>
                <c:pt idx="115">
                  <c:v>-0.60586917245288452</c:v>
                </c:pt>
                <c:pt idx="116">
                  <c:v>-0.60917374678376657</c:v>
                </c:pt>
                <c:pt idx="117">
                  <c:v>-0.61322755738407164</c:v>
                </c:pt>
                <c:pt idx="118">
                  <c:v>-0.61692715464853609</c:v>
                </c:pt>
                <c:pt idx="119">
                  <c:v>-0.62324805318027809</c:v>
                </c:pt>
                <c:pt idx="120">
                  <c:v>-0.62885869067758349</c:v>
                </c:pt>
                <c:pt idx="121">
                  <c:v>-0.63412384011048428</c:v>
                </c:pt>
                <c:pt idx="122">
                  <c:v>-0.6352557021441676</c:v>
                </c:pt>
                <c:pt idx="123">
                  <c:v>-0.64435701639051324</c:v>
                </c:pt>
                <c:pt idx="124">
                  <c:v>-0.64626359466109484</c:v>
                </c:pt>
                <c:pt idx="125">
                  <c:v>-0.65354192596758587</c:v>
                </c:pt>
                <c:pt idx="126">
                  <c:v>-0.65392646740666394</c:v>
                </c:pt>
                <c:pt idx="127">
                  <c:v>-0.65971240447370794</c:v>
                </c:pt>
                <c:pt idx="128">
                  <c:v>-0.6635883783184009</c:v>
                </c:pt>
                <c:pt idx="129">
                  <c:v>-0.66592119430635377</c:v>
                </c:pt>
                <c:pt idx="130">
                  <c:v>-0.67334455326376563</c:v>
                </c:pt>
                <c:pt idx="131">
                  <c:v>-0.67570026695622465</c:v>
                </c:pt>
                <c:pt idx="132">
                  <c:v>-0.68003354141456207</c:v>
                </c:pt>
                <c:pt idx="133">
                  <c:v>-0.68796065387264516</c:v>
                </c:pt>
                <c:pt idx="134">
                  <c:v>-0.69154845919624819</c:v>
                </c:pt>
                <c:pt idx="135">
                  <c:v>-0.6987629193455811</c:v>
                </c:pt>
                <c:pt idx="136">
                  <c:v>-0.69916525288550835</c:v>
                </c:pt>
                <c:pt idx="137">
                  <c:v>-0.70481498542762744</c:v>
                </c:pt>
                <c:pt idx="138">
                  <c:v>-0.70887014102518164</c:v>
                </c:pt>
                <c:pt idx="139">
                  <c:v>-0.71294180788812489</c:v>
                </c:pt>
                <c:pt idx="140">
                  <c:v>-0.71539278950726504</c:v>
                </c:pt>
                <c:pt idx="141">
                  <c:v>-0.72401884422703233</c:v>
                </c:pt>
                <c:pt idx="142">
                  <c:v>-0.72898163356916135</c:v>
                </c:pt>
                <c:pt idx="143">
                  <c:v>-0.72939631323506648</c:v>
                </c:pt>
                <c:pt idx="144">
                  <c:v>-0.73355259519498428</c:v>
                </c:pt>
                <c:pt idx="145">
                  <c:v>-0.73772622395791276</c:v>
                </c:pt>
                <c:pt idx="146">
                  <c:v>-0.744019510933702</c:v>
                </c:pt>
                <c:pt idx="147">
                  <c:v>-0.74823714687790543</c:v>
                </c:pt>
                <c:pt idx="148">
                  <c:v>-0.75417188239771993</c:v>
                </c:pt>
                <c:pt idx="149">
                  <c:v>-0.75843264725857484</c:v>
                </c:pt>
                <c:pt idx="150">
                  <c:v>-0.76271164394585445</c:v>
                </c:pt>
                <c:pt idx="151">
                  <c:v>-0.76700902915840063</c:v>
                </c:pt>
                <c:pt idx="152">
                  <c:v>-0.77132496162396935</c:v>
                </c:pt>
                <c:pt idx="153">
                  <c:v>-0.77175758114185677</c:v>
                </c:pt>
                <c:pt idx="154">
                  <c:v>-0.7800131135816073</c:v>
                </c:pt>
                <c:pt idx="155">
                  <c:v>-0.78394754488644192</c:v>
                </c:pt>
                <c:pt idx="156">
                  <c:v>-0.78877741157519554</c:v>
                </c:pt>
                <c:pt idx="157">
                  <c:v>-0.7927465457827001</c:v>
                </c:pt>
                <c:pt idx="158">
                  <c:v>-0.79850769621777173</c:v>
                </c:pt>
                <c:pt idx="159">
                  <c:v>-0.8016236568960291</c:v>
                </c:pt>
                <c:pt idx="160">
                  <c:v>-0.80609193957607961</c:v>
                </c:pt>
                <c:pt idx="161">
                  <c:v>-0.81238126848364356</c:v>
                </c:pt>
                <c:pt idx="162">
                  <c:v>-0.81283202350592509</c:v>
                </c:pt>
                <c:pt idx="163">
                  <c:v>-0.81961784461389431</c:v>
                </c:pt>
                <c:pt idx="164">
                  <c:v>-0.82416744299834921</c:v>
                </c:pt>
                <c:pt idx="165">
                  <c:v>-0.82645002787436561</c:v>
                </c:pt>
                <c:pt idx="166">
                  <c:v>-0.83103088792333168</c:v>
                </c:pt>
                <c:pt idx="167">
                  <c:v>-0.83563282885670065</c:v>
                </c:pt>
                <c:pt idx="168">
                  <c:v>-0.84211133369990365</c:v>
                </c:pt>
                <c:pt idx="169">
                  <c:v>-0.84490073578748215</c:v>
                </c:pt>
                <c:pt idx="170">
                  <c:v>-0.84909948233383192</c:v>
                </c:pt>
                <c:pt idx="171">
                  <c:v>-0.85143975955453888</c:v>
                </c:pt>
                <c:pt idx="172">
                  <c:v>-0.85613680905440781</c:v>
                </c:pt>
                <c:pt idx="173">
                  <c:v>-0.86085602498605429</c:v>
                </c:pt>
                <c:pt idx="174">
                  <c:v>-0.8632240109374627</c:v>
                </c:pt>
                <c:pt idx="175">
                  <c:v>-0.87036179998575514</c:v>
                </c:pt>
                <c:pt idx="176">
                  <c:v>-0.87323124241370786</c:v>
                </c:pt>
                <c:pt idx="177">
                  <c:v>-0.88044107898045765</c:v>
                </c:pt>
                <c:pt idx="178">
                  <c:v>-0.88237251367069425</c:v>
                </c:pt>
                <c:pt idx="179">
                  <c:v>-0.8847920648147839</c:v>
                </c:pt>
                <c:pt idx="180">
                  <c:v>-0.8896488009277338</c:v>
                </c:pt>
                <c:pt idx="181">
                  <c:v>-0.89404012293933521</c:v>
                </c:pt>
                <c:pt idx="182">
                  <c:v>-0.89697842084178214</c:v>
                </c:pt>
                <c:pt idx="183">
                  <c:v>-0.8994336148077321</c:v>
                </c:pt>
                <c:pt idx="184">
                  <c:v>-0.9063404010209869</c:v>
                </c:pt>
                <c:pt idx="185">
                  <c:v>-0.90881871703545403</c:v>
                </c:pt>
                <c:pt idx="186">
                  <c:v>-0.91379385167556781</c:v>
                </c:pt>
                <c:pt idx="187">
                  <c:v>-0.91679085691583728</c:v>
                </c:pt>
                <c:pt idx="188">
                  <c:v>-0.92130327369769927</c:v>
                </c:pt>
                <c:pt idx="189">
                  <c:v>-0.92634106772765645</c:v>
                </c:pt>
                <c:pt idx="190">
                  <c:v>-0.93140436968420315</c:v>
                </c:pt>
                <c:pt idx="191">
                  <c:v>-0.93191211277711183</c:v>
                </c:pt>
                <c:pt idx="192">
                  <c:v>-0.9390477189967712</c:v>
                </c:pt>
                <c:pt idx="193">
                  <c:v>-0.94160853985844495</c:v>
                </c:pt>
                <c:pt idx="194">
                  <c:v>-0.94778139896552571</c:v>
                </c:pt>
                <c:pt idx="195">
                  <c:v>-0.9493305859523552</c:v>
                </c:pt>
                <c:pt idx="196">
                  <c:v>-0.95451194469435285</c:v>
                </c:pt>
                <c:pt idx="197">
                  <c:v>-0.95867644837059285</c:v>
                </c:pt>
                <c:pt idx="198">
                  <c:v>-0.96181124717596445</c:v>
                </c:pt>
                <c:pt idx="199">
                  <c:v>-0.9660063241200878</c:v>
                </c:pt>
                <c:pt idx="200">
                  <c:v>-0.9696915086012704</c:v>
                </c:pt>
                <c:pt idx="201">
                  <c:v>-0.97497972822283463</c:v>
                </c:pt>
                <c:pt idx="202">
                  <c:v>-0.97497972822283463</c:v>
                </c:pt>
                <c:pt idx="203">
                  <c:v>-0.98029606185006746</c:v>
                </c:pt>
                <c:pt idx="204">
                  <c:v>-0.98296486514214787</c:v>
                </c:pt>
                <c:pt idx="205">
                  <c:v>-0.98564081000894832</c:v>
                </c:pt>
                <c:pt idx="206">
                  <c:v>-0.98832393477398672</c:v>
                </c:pt>
                <c:pt idx="207">
                  <c:v>-0.99371187884274004</c:v>
                </c:pt>
                <c:pt idx="208">
                  <c:v>-1.0002159668119164</c:v>
                </c:pt>
                <c:pt idx="209">
                  <c:v>-1.0045756467417268</c:v>
                </c:pt>
                <c:pt idx="210">
                  <c:v>-1.0073101302613237</c:v>
                </c:pt>
                <c:pt idx="211">
                  <c:v>-1.0139035607411555</c:v>
                </c:pt>
                <c:pt idx="212">
                  <c:v>-1.0183234574393067</c:v>
                </c:pt>
                <c:pt idx="213">
                  <c:v>-1.0150067048133129</c:v>
                </c:pt>
                <c:pt idx="214">
                  <c:v>-1.0266637893555257</c:v>
                </c:pt>
                <c:pt idx="215">
                  <c:v>-1.028340235682778</c:v>
                </c:pt>
                <c:pt idx="216">
                  <c:v>-1.0288996762568094</c:v>
                </c:pt>
                <c:pt idx="217">
                  <c:v>-1.0317015833854828</c:v>
                </c:pt>
                <c:pt idx="218">
                  <c:v>-1.0350742678641223</c:v>
                </c:pt>
                <c:pt idx="219">
                  <c:v>-1.0373290602512113</c:v>
                </c:pt>
                <c:pt idx="220">
                  <c:v>-1.0429883849201127</c:v>
                </c:pt>
                <c:pt idx="221">
                  <c:v>-1.0435560829200314</c:v>
                </c:pt>
                <c:pt idx="222">
                  <c:v>-1.0509656352007566</c:v>
                </c:pt>
                <c:pt idx="223">
                  <c:v>-1.0538301458962165</c:v>
                </c:pt>
                <c:pt idx="224">
                  <c:v>-1.0567028855909</c:v>
                </c:pt>
                <c:pt idx="225">
                  <c:v>-1.0624732420522365</c:v>
                </c:pt>
                <c:pt idx="226">
                  <c:v>-1.0624732420522365</c:v>
                </c:pt>
                <c:pt idx="227">
                  <c:v>-1.0688593305187619</c:v>
                </c:pt>
                <c:pt idx="228">
                  <c:v>-1.0711916930921175</c:v>
                </c:pt>
                <c:pt idx="229">
                  <c:v>-1.0752864633646131</c:v>
                </c:pt>
                <c:pt idx="230">
                  <c:v>-1.0823453162042378</c:v>
                </c:pt>
                <c:pt idx="231">
                  <c:v>-1.0799868245449447</c:v>
                </c:pt>
                <c:pt idx="232">
                  <c:v>-1.083526651250069</c:v>
                </c:pt>
                <c:pt idx="233">
                  <c:v>-1.0918353043890858</c:v>
                </c:pt>
                <c:pt idx="234">
                  <c:v>-1.0942219403668167</c:v>
                </c:pt>
                <c:pt idx="235">
                  <c:v>-1.0972132677544024</c:v>
                </c:pt>
                <c:pt idx="236">
                  <c:v>-1.1008147122233096</c:v>
                </c:pt>
                <c:pt idx="237">
                  <c:v>-1.1008147122233096</c:v>
                </c:pt>
                <c:pt idx="238">
                  <c:v>-1.1038258557209972</c:v>
                </c:pt>
                <c:pt idx="239">
                  <c:v>-1.1068460935952131</c:v>
                </c:pt>
                <c:pt idx="240">
                  <c:v>-1.1068460935952131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8B-45DC-A5DE-B535E982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83480"/>
        <c:axId val="711683872"/>
      </c:scatterChart>
      <c:valAx>
        <c:axId val="711683480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683872"/>
        <c:crosses val="autoZero"/>
        <c:crossBetween val="midCat"/>
      </c:valAx>
      <c:valAx>
        <c:axId val="711683872"/>
        <c:scaling>
          <c:orientation val="minMax"/>
        </c:scaling>
        <c:delete val="0"/>
        <c:axPos val="l"/>
        <c:numFmt formatCode="0.000_ " sourceLinked="1"/>
        <c:majorTickMark val="out"/>
        <c:minorTickMark val="none"/>
        <c:tickLblPos val="nextTo"/>
        <c:crossAx val="711683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49502134688"/>
          <c:y val="0.61111419896042407"/>
          <c:w val="0.28562461023964691"/>
          <c:h val="0.32608615099583138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4663167104118"/>
          <c:y val="9.027625460062548E-2"/>
          <c:w val="0.7772963692038497"/>
          <c:h val="0.86971465410077509"/>
        </c:manualLayout>
      </c:layout>
      <c:scatterChart>
        <c:scatterStyle val="smoothMarker"/>
        <c:varyColors val="0"/>
        <c:ser>
          <c:idx val="0"/>
          <c:order val="0"/>
          <c:tx>
            <c:v>Sample 3 #1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'データ処理シート(対数値)'!$S$9:$S$248</c:f>
              <c:numCache>
                <c:formatCode>0.000_ </c:formatCode>
                <c:ptCount val="240"/>
                <c:pt idx="0">
                  <c:v>-0.1815218766233902</c:v>
                </c:pt>
                <c:pt idx="1">
                  <c:v>-0.18512548412668892</c:v>
                </c:pt>
                <c:pt idx="2">
                  <c:v>-0.18512548412668892</c:v>
                </c:pt>
                <c:pt idx="3">
                  <c:v>-0.18392283816092836</c:v>
                </c:pt>
                <c:pt idx="4">
                  <c:v>-0.18272163681529441</c:v>
                </c:pt>
                <c:pt idx="5">
                  <c:v>-0.18392283816092836</c:v>
                </c:pt>
                <c:pt idx="6">
                  <c:v>-0.18512548412668892</c:v>
                </c:pt>
                <c:pt idx="7">
                  <c:v>-0.18632957819149337</c:v>
                </c:pt>
                <c:pt idx="8">
                  <c:v>-0.18632957819149337</c:v>
                </c:pt>
                <c:pt idx="9">
                  <c:v>-0.18632957819149337</c:v>
                </c:pt>
                <c:pt idx="10">
                  <c:v>-0.18874212459687753</c:v>
                </c:pt>
                <c:pt idx="11">
                  <c:v>-0.1899505839584458</c:v>
                </c:pt>
                <c:pt idx="12">
                  <c:v>-0.19116050546115917</c:v>
                </c:pt>
                <c:pt idx="13">
                  <c:v>-0.19479907830506729</c:v>
                </c:pt>
                <c:pt idx="14">
                  <c:v>-0.19358474907266526</c:v>
                </c:pt>
                <c:pt idx="15">
                  <c:v>-0.19479907830506729</c:v>
                </c:pt>
                <c:pt idx="16">
                  <c:v>-0.19601488392595706</c:v>
                </c:pt>
                <c:pt idx="17">
                  <c:v>-0.19601488392595734</c:v>
                </c:pt>
                <c:pt idx="18">
                  <c:v>-0.19479907830506729</c:v>
                </c:pt>
                <c:pt idx="19">
                  <c:v>-0.19845093872383845</c:v>
                </c:pt>
                <c:pt idx="20">
                  <c:v>-0.1996711951290677</c:v>
                </c:pt>
                <c:pt idx="21">
                  <c:v>-0.19845093872383818</c:v>
                </c:pt>
                <c:pt idx="22">
                  <c:v>-0.1996711951290677</c:v>
                </c:pt>
                <c:pt idx="23">
                  <c:v>-0.20334092401803025</c:v>
                </c:pt>
                <c:pt idx="24">
                  <c:v>-0.20334092401802997</c:v>
                </c:pt>
                <c:pt idx="25">
                  <c:v>-0.20579491297959668</c:v>
                </c:pt>
                <c:pt idx="26">
                  <c:v>-0.20702416943432653</c:v>
                </c:pt>
                <c:pt idx="27">
                  <c:v>-0.20948722486672419</c:v>
                </c:pt>
                <c:pt idx="28">
                  <c:v>-0.21195636192364545</c:v>
                </c:pt>
                <c:pt idx="29">
                  <c:v>-0.21195636192364545</c:v>
                </c:pt>
                <c:pt idx="30">
                  <c:v>-0.21319322046104189</c:v>
                </c:pt>
                <c:pt idx="31">
                  <c:v>-0.21443161071218833</c:v>
                </c:pt>
                <c:pt idx="32">
                  <c:v>-0.21567153647550871</c:v>
                </c:pt>
                <c:pt idx="33">
                  <c:v>-0.21691300156357377</c:v>
                </c:pt>
                <c:pt idx="34">
                  <c:v>-0.21815600980317063</c:v>
                </c:pt>
                <c:pt idx="35">
                  <c:v>-0.2206466711156225</c:v>
                </c:pt>
                <c:pt idx="36">
                  <c:v>-0.2206466711156225</c:v>
                </c:pt>
                <c:pt idx="37">
                  <c:v>-0.22314355131420971</c:v>
                </c:pt>
                <c:pt idx="38">
                  <c:v>-0.22690060019192182</c:v>
                </c:pt>
                <c:pt idx="39">
                  <c:v>-0.23193205734728889</c:v>
                </c:pt>
                <c:pt idx="40">
                  <c:v>-0.23067181773500128</c:v>
                </c:pt>
                <c:pt idx="41">
                  <c:v>-0.23319388716771114</c:v>
                </c:pt>
                <c:pt idx="42">
                  <c:v>-0.23825718912425789</c:v>
                </c:pt>
                <c:pt idx="43">
                  <c:v>-0.23698895813626292</c:v>
                </c:pt>
                <c:pt idx="44">
                  <c:v>-0.24079848655293046</c:v>
                </c:pt>
                <c:pt idx="45">
                  <c:v>-0.24207156119972872</c:v>
                </c:pt>
                <c:pt idx="46">
                  <c:v>-0.24334625863172918</c:v>
                </c:pt>
                <c:pt idx="47">
                  <c:v>-0.24334625863172918</c:v>
                </c:pt>
                <c:pt idx="48">
                  <c:v>-0.24590053843682594</c:v>
                </c:pt>
                <c:pt idx="49">
                  <c:v>-0.24718012914245119</c:v>
                </c:pt>
                <c:pt idx="50">
                  <c:v>-0.24974423311138891</c:v>
                </c:pt>
                <c:pt idx="51">
                  <c:v>-0.25231492861448973</c:v>
                </c:pt>
                <c:pt idx="52">
                  <c:v>-0.25102875480374542</c:v>
                </c:pt>
                <c:pt idx="53">
                  <c:v>-0.25489224962879015</c:v>
                </c:pt>
                <c:pt idx="54">
                  <c:v>-0.25489224962879015</c:v>
                </c:pt>
                <c:pt idx="55">
                  <c:v>-0.25877072895736086</c:v>
                </c:pt>
                <c:pt idx="56">
                  <c:v>-0.26006690541880767</c:v>
                </c:pt>
                <c:pt idx="57">
                  <c:v>-0.26136476413440751</c:v>
                </c:pt>
                <c:pt idx="58">
                  <c:v>-0.26266430947649289</c:v>
                </c:pt>
                <c:pt idx="59">
                  <c:v>-0.26396554583446485</c:v>
                </c:pt>
                <c:pt idx="60">
                  <c:v>-0.26787944515560103</c:v>
                </c:pt>
                <c:pt idx="61">
                  <c:v>-0.27049724769767991</c:v>
                </c:pt>
                <c:pt idx="62">
                  <c:v>-0.27049724769767991</c:v>
                </c:pt>
                <c:pt idx="63">
                  <c:v>-0.27312192112045108</c:v>
                </c:pt>
                <c:pt idx="64">
                  <c:v>-0.2744368457017603</c:v>
                </c:pt>
                <c:pt idx="65">
                  <c:v>-0.27575350158650697</c:v>
                </c:pt>
                <c:pt idx="66">
                  <c:v>-0.2770718933397654</c:v>
                </c:pt>
                <c:pt idx="67">
                  <c:v>-0.27971390280260405</c:v>
                </c:pt>
                <c:pt idx="68">
                  <c:v>-0.28103752973311219</c:v>
                </c:pt>
                <c:pt idx="69">
                  <c:v>-0.28236291097418098</c:v>
                </c:pt>
                <c:pt idx="70">
                  <c:v>-0.28369005118224333</c:v>
                </c:pt>
                <c:pt idx="71">
                  <c:v>-0.28501895503229724</c:v>
                </c:pt>
                <c:pt idx="72">
                  <c:v>-0.28634962721800217</c:v>
                </c:pt>
                <c:pt idx="73">
                  <c:v>-0.2903523010076598</c:v>
                </c:pt>
                <c:pt idx="74">
                  <c:v>-0.2903523010076598</c:v>
                </c:pt>
                <c:pt idx="75">
                  <c:v>-0.29437106060257739</c:v>
                </c:pt>
                <c:pt idx="76">
                  <c:v>-0.29571424414904518</c:v>
                </c:pt>
                <c:pt idx="77">
                  <c:v>-0.29571424414904518</c:v>
                </c:pt>
                <c:pt idx="78">
                  <c:v>-0.29840603581475661</c:v>
                </c:pt>
                <c:pt idx="79">
                  <c:v>-0.30110509278392161</c:v>
                </c:pt>
                <c:pt idx="80">
                  <c:v>-0.30381145438166457</c:v>
                </c:pt>
                <c:pt idx="81">
                  <c:v>-0.30516738679280031</c:v>
                </c:pt>
                <c:pt idx="82">
                  <c:v>-0.30652516025326082</c:v>
                </c:pt>
                <c:pt idx="83">
                  <c:v>-0.30924625036762149</c:v>
                </c:pt>
                <c:pt idx="84">
                  <c:v>-0.3119747650208255</c:v>
                </c:pt>
                <c:pt idx="85">
                  <c:v>-0.31334181923235843</c:v>
                </c:pt>
                <c:pt idx="86">
                  <c:v>-0.3174542307854511</c:v>
                </c:pt>
                <c:pt idx="87">
                  <c:v>-0.31882880144861758</c:v>
                </c:pt>
                <c:pt idx="88">
                  <c:v>-0.3174542307854511</c:v>
                </c:pt>
                <c:pt idx="89">
                  <c:v>-0.32158362412746216</c:v>
                </c:pt>
                <c:pt idx="90">
                  <c:v>-0.32296388659642072</c:v>
                </c:pt>
                <c:pt idx="91">
                  <c:v>-0.32434605682337225</c:v>
                </c:pt>
                <c:pt idx="92">
                  <c:v>-0.3285040669720361</c:v>
                </c:pt>
                <c:pt idx="93">
                  <c:v>-0.3285040669720361</c:v>
                </c:pt>
                <c:pt idx="94">
                  <c:v>-0.33128570993391293</c:v>
                </c:pt>
                <c:pt idx="95">
                  <c:v>-0.33407511202149148</c:v>
                </c:pt>
                <c:pt idx="96">
                  <c:v>-0.33547273628812929</c:v>
                </c:pt>
                <c:pt idx="97">
                  <c:v>-0.33967736757016131</c:v>
                </c:pt>
                <c:pt idx="98">
                  <c:v>-0.34108284917889609</c:v>
                </c:pt>
                <c:pt idx="99">
                  <c:v>-0.34108284917889609</c:v>
                </c:pt>
                <c:pt idx="100">
                  <c:v>-0.34389975245000942</c:v>
                </c:pt>
                <c:pt idx="101">
                  <c:v>-0.34531118528841737</c:v>
                </c:pt>
                <c:pt idx="102">
                  <c:v>-0.34672461308556418</c:v>
                </c:pt>
                <c:pt idx="103">
                  <c:v>-0.34955747616986832</c:v>
                </c:pt>
                <c:pt idx="104">
                  <c:v>-0.35239838717147204</c:v>
                </c:pt>
                <c:pt idx="105">
                  <c:v>-0.353821874956326</c:v>
                </c:pt>
                <c:pt idx="106">
                  <c:v>-0.35667494393873245</c:v>
                </c:pt>
                <c:pt idx="107">
                  <c:v>-0.35810453674832671</c:v>
                </c:pt>
                <c:pt idx="108">
                  <c:v>-0.36096986822161309</c:v>
                </c:pt>
                <c:pt idx="109">
                  <c:v>-0.36240561864771748</c:v>
                </c:pt>
                <c:pt idx="110">
                  <c:v>-0.36384343341734482</c:v>
                </c:pt>
                <c:pt idx="111">
                  <c:v>-0.36672527979223374</c:v>
                </c:pt>
                <c:pt idx="112">
                  <c:v>-0.36816932336446756</c:v>
                </c:pt>
                <c:pt idx="113">
                  <c:v>-0.36961545521446737</c:v>
                </c:pt>
                <c:pt idx="114">
                  <c:v>-0.37251400796847839</c:v>
                </c:pt>
                <c:pt idx="115">
                  <c:v>-0.37542098675978763</c:v>
                </c:pt>
                <c:pt idx="116">
                  <c:v>-0.37687765125625189</c:v>
                </c:pt>
                <c:pt idx="117">
                  <c:v>-0.37979736135958669</c:v>
                </c:pt>
                <c:pt idx="118">
                  <c:v>-0.38126041941134692</c:v>
                </c:pt>
                <c:pt idx="119">
                  <c:v>-0.38566248081198479</c:v>
                </c:pt>
                <c:pt idx="120">
                  <c:v>-0.38419297283262493</c:v>
                </c:pt>
                <c:pt idx="121">
                  <c:v>-0.38419297283262493</c:v>
                </c:pt>
                <c:pt idx="122">
                  <c:v>-0.39008400606986199</c:v>
                </c:pt>
                <c:pt idx="123">
                  <c:v>-0.39304258810960718</c:v>
                </c:pt>
                <c:pt idx="124">
                  <c:v>-0.39156220293917304</c:v>
                </c:pt>
                <c:pt idx="125">
                  <c:v>-0.39304258810960752</c:v>
                </c:pt>
                <c:pt idx="126">
                  <c:v>-0.39898614201045518</c:v>
                </c:pt>
                <c:pt idx="127">
                  <c:v>-0.40197121885390852</c:v>
                </c:pt>
                <c:pt idx="128">
                  <c:v>-0.40346710544549141</c:v>
                </c:pt>
                <c:pt idx="129">
                  <c:v>-0.40197121885390852</c:v>
                </c:pt>
                <c:pt idx="130">
                  <c:v>-0.40496523306651327</c:v>
                </c:pt>
                <c:pt idx="131">
                  <c:v>-0.41098028879627452</c:v>
                </c:pt>
                <c:pt idx="132">
                  <c:v>-0.41098028879627452</c:v>
                </c:pt>
                <c:pt idx="133">
                  <c:v>-0.41703174447962976</c:v>
                </c:pt>
                <c:pt idx="134">
                  <c:v>-0.41703174447962976</c:v>
                </c:pt>
                <c:pt idx="135">
                  <c:v>-0.41855034765681998</c:v>
                </c:pt>
                <c:pt idx="136">
                  <c:v>-0.42159449003804816</c:v>
                </c:pt>
                <c:pt idx="137">
                  <c:v>-0.42159449003804816</c:v>
                </c:pt>
                <c:pt idx="138">
                  <c:v>-0.42464792752493846</c:v>
                </c:pt>
                <c:pt idx="139">
                  <c:v>-0.42771071705548425</c:v>
                </c:pt>
                <c:pt idx="140">
                  <c:v>-0.42924563677356775</c:v>
                </c:pt>
                <c:pt idx="141">
                  <c:v>-0.42924563677356775</c:v>
                </c:pt>
                <c:pt idx="142">
                  <c:v>-0.43386458262986249</c:v>
                </c:pt>
                <c:pt idx="143">
                  <c:v>-0.43540898448123644</c:v>
                </c:pt>
                <c:pt idx="144">
                  <c:v>-0.44005655287778356</c:v>
                </c:pt>
                <c:pt idx="145">
                  <c:v>-0.43850496218636453</c:v>
                </c:pt>
                <c:pt idx="146">
                  <c:v>-0.44005655287778356</c:v>
                </c:pt>
                <c:pt idx="147">
                  <c:v>-0.44628710262841964</c:v>
                </c:pt>
                <c:pt idx="148">
                  <c:v>-0.44628710262841964</c:v>
                </c:pt>
                <c:pt idx="149">
                  <c:v>-0.44628710262841964</c:v>
                </c:pt>
                <c:pt idx="150">
                  <c:v>-0.44941699563734733</c:v>
                </c:pt>
                <c:pt idx="151">
                  <c:v>-0.45098562340997367</c:v>
                </c:pt>
                <c:pt idx="152">
                  <c:v>-0.45098562340997367</c:v>
                </c:pt>
                <c:pt idx="153">
                  <c:v>-0.45255671564201505</c:v>
                </c:pt>
                <c:pt idx="154">
                  <c:v>-0.45570632454491128</c:v>
                </c:pt>
                <c:pt idx="155">
                  <c:v>-0.46044941644092391</c:v>
                </c:pt>
                <c:pt idx="156">
                  <c:v>-0.46044941644092391</c:v>
                </c:pt>
                <c:pt idx="157">
                  <c:v>-0.46044941644092391</c:v>
                </c:pt>
                <c:pt idx="158">
                  <c:v>-0.46521511251393854</c:v>
                </c:pt>
                <c:pt idx="159">
                  <c:v>-0.46521511251393854</c:v>
                </c:pt>
                <c:pt idx="160">
                  <c:v>-0.46680873834921638</c:v>
                </c:pt>
                <c:pt idx="161">
                  <c:v>-0.47000362924573558</c:v>
                </c:pt>
                <c:pt idx="162">
                  <c:v>-0.47160491061270959</c:v>
                </c:pt>
                <c:pt idx="163">
                  <c:v>-0.47320876019468389</c:v>
                </c:pt>
                <c:pt idx="164">
                  <c:v>-0.47481518624295777</c:v>
                </c:pt>
                <c:pt idx="165">
                  <c:v>-0.47481518624295777</c:v>
                </c:pt>
                <c:pt idx="166">
                  <c:v>-0.47965000629754095</c:v>
                </c:pt>
                <c:pt idx="167">
                  <c:v>-0.47965000629754095</c:v>
                </c:pt>
                <c:pt idx="168">
                  <c:v>-0.48288625507674926</c:v>
                </c:pt>
                <c:pt idx="169">
                  <c:v>-0.48450831544861744</c:v>
                </c:pt>
                <c:pt idx="170">
                  <c:v>-0.48613301117561919</c:v>
                </c:pt>
                <c:pt idx="171">
                  <c:v>-0.48613301117561919</c:v>
                </c:pt>
                <c:pt idx="172">
                  <c:v>-0.48939034304592566</c:v>
                </c:pt>
                <c:pt idx="173">
                  <c:v>-0.49102299646981118</c:v>
                </c:pt>
                <c:pt idx="174">
                  <c:v>-0.49102299646981118</c:v>
                </c:pt>
                <c:pt idx="175">
                  <c:v>-0.49593701127224005</c:v>
                </c:pt>
                <c:pt idx="176">
                  <c:v>-0.49593701127224005</c:v>
                </c:pt>
                <c:pt idx="177">
                  <c:v>-0.4992264879226388</c:v>
                </c:pt>
                <c:pt idx="178">
                  <c:v>-0.5008752929128224</c:v>
                </c:pt>
                <c:pt idx="179">
                  <c:v>-0.5008752929128224</c:v>
                </c:pt>
                <c:pt idx="180">
                  <c:v>-0.50583808225495164</c:v>
                </c:pt>
                <c:pt idx="181">
                  <c:v>-0.50583808225495164</c:v>
                </c:pt>
                <c:pt idx="182">
                  <c:v>-0.50749783367331591</c:v>
                </c:pt>
                <c:pt idx="183">
                  <c:v>-0.50916034444692948</c:v>
                </c:pt>
                <c:pt idx="184">
                  <c:v>-0.5108256237659905</c:v>
                </c:pt>
                <c:pt idx="185">
                  <c:v>-0.51416452503150512</c:v>
                </c:pt>
                <c:pt idx="186">
                  <c:v>-0.51249368086668778</c:v>
                </c:pt>
                <c:pt idx="187">
                  <c:v>-0.5108256237659905</c:v>
                </c:pt>
                <c:pt idx="188">
                  <c:v>-0.51249368086668778</c:v>
                </c:pt>
                <c:pt idx="189">
                  <c:v>-0.51919387343650736</c:v>
                </c:pt>
                <c:pt idx="190">
                  <c:v>-0.5225608799844117</c:v>
                </c:pt>
                <c:pt idx="191">
                  <c:v>-0.52593926157603887</c:v>
                </c:pt>
                <c:pt idx="192">
                  <c:v>-0.52763274208237176</c:v>
                </c:pt>
                <c:pt idx="193">
                  <c:v>-0.52932909533055039</c:v>
                </c:pt>
                <c:pt idx="194">
                  <c:v>-0.53102833108351</c:v>
                </c:pt>
                <c:pt idx="195">
                  <c:v>-0.53102833108351</c:v>
                </c:pt>
                <c:pt idx="196">
                  <c:v>-0.53273045915404071</c:v>
                </c:pt>
                <c:pt idx="197">
                  <c:v>-0.53614343175028067</c:v>
                </c:pt>
                <c:pt idx="198">
                  <c:v>-0.53785429615390989</c:v>
                </c:pt>
                <c:pt idx="199">
                  <c:v>-0.53785429615390989</c:v>
                </c:pt>
                <c:pt idx="200">
                  <c:v>-0.53956809263164474</c:v>
                </c:pt>
                <c:pt idx="201">
                  <c:v>-0.53956809263164474</c:v>
                </c:pt>
                <c:pt idx="202">
                  <c:v>-0.54300452213022588</c:v>
                </c:pt>
                <c:pt idx="203">
                  <c:v>-0.54472717544167193</c:v>
                </c:pt>
                <c:pt idx="204">
                  <c:v>-0.54472717544167193</c:v>
                </c:pt>
                <c:pt idx="205">
                  <c:v>-0.54818141030975942</c:v>
                </c:pt>
                <c:pt idx="206">
                  <c:v>-0.54818141030975942</c:v>
                </c:pt>
                <c:pt idx="207">
                  <c:v>-0.54991301247403757</c:v>
                </c:pt>
                <c:pt idx="208">
                  <c:v>-0.55164761828624564</c:v>
                </c:pt>
                <c:pt idx="209">
                  <c:v>-0.55164761828624564</c:v>
                </c:pt>
                <c:pt idx="210">
                  <c:v>-0.55338523818478669</c:v>
                </c:pt>
                <c:pt idx="211">
                  <c:v>-0.55686956226739759</c:v>
                </c:pt>
                <c:pt idx="212">
                  <c:v>-0.55686956226739759</c:v>
                </c:pt>
                <c:pt idx="213">
                  <c:v>-0.56036606932612687</c:v>
                </c:pt>
                <c:pt idx="214">
                  <c:v>-0.56211891815354109</c:v>
                </c:pt>
                <c:pt idx="215">
                  <c:v>-0.56036606932612687</c:v>
                </c:pt>
                <c:pt idx="216">
                  <c:v>-0.56387484485580619</c:v>
                </c:pt>
                <c:pt idx="217">
                  <c:v>-0.56563386026098561</c:v>
                </c:pt>
                <c:pt idx="218">
                  <c:v>-0.56739597525438512</c:v>
                </c:pt>
                <c:pt idx="219">
                  <c:v>-0.56916120077895405</c:v>
                </c:pt>
                <c:pt idx="220">
                  <c:v>-0.57092954783569616</c:v>
                </c:pt>
                <c:pt idx="221">
                  <c:v>-0.57092954783569616</c:v>
                </c:pt>
                <c:pt idx="222">
                  <c:v>-0.57447565084244678</c:v>
                </c:pt>
                <c:pt idx="223">
                  <c:v>-0.57447565084244678</c:v>
                </c:pt>
                <c:pt idx="224">
                  <c:v>-0.5762534290884459</c:v>
                </c:pt>
                <c:pt idx="225">
                  <c:v>-0.57803437345944086</c:v>
                </c:pt>
                <c:pt idx="226">
                  <c:v>-0.5762534290884459</c:v>
                </c:pt>
                <c:pt idx="227">
                  <c:v>-0.57981849525294205</c:v>
                </c:pt>
                <c:pt idx="228">
                  <c:v>-0.57981849525294205</c:v>
                </c:pt>
                <c:pt idx="229">
                  <c:v>-0.58339631660082603</c:v>
                </c:pt>
                <c:pt idx="230">
                  <c:v>-0.58698698473155464</c:v>
                </c:pt>
                <c:pt idx="231">
                  <c:v>-0.58698698473155464</c:v>
                </c:pt>
                <c:pt idx="232">
                  <c:v>-0.58698698473155464</c:v>
                </c:pt>
                <c:pt idx="233">
                  <c:v>-0.59239727745980242</c:v>
                </c:pt>
                <c:pt idx="234">
                  <c:v>-0.59239727745980242</c:v>
                </c:pt>
                <c:pt idx="235">
                  <c:v>-0.59059059223485311</c:v>
                </c:pt>
                <c:pt idx="236">
                  <c:v>-0.59239727745980242</c:v>
                </c:pt>
                <c:pt idx="237">
                  <c:v>-0.59602046982922263</c:v>
                </c:pt>
                <c:pt idx="238">
                  <c:v>-0.59965683747260656</c:v>
                </c:pt>
                <c:pt idx="239">
                  <c:v>-0.59602046982922263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C9-4CFC-8CD3-5650B0615D68}"/>
            </c:ext>
          </c:extLst>
        </c:ser>
        <c:ser>
          <c:idx val="1"/>
          <c:order val="1"/>
          <c:tx>
            <c:v>Sample 3 #2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'データ処理シート(対数値)'!$R$8:$R$248</c:f>
              <c:numCache>
                <c:formatCode>0.000_ </c:formatCode>
                <c:ptCount val="241"/>
                <c:pt idx="0">
                  <c:v>-0.23648211575339018</c:v>
                </c:pt>
                <c:pt idx="1">
                  <c:v>-0.23648211575339018</c:v>
                </c:pt>
                <c:pt idx="2">
                  <c:v>-0.244111857750406</c:v>
                </c:pt>
                <c:pt idx="3">
                  <c:v>-0.24538916026152949</c:v>
                </c:pt>
                <c:pt idx="4">
                  <c:v>-0.24923088607752808</c:v>
                </c:pt>
                <c:pt idx="5">
                  <c:v>-0.24641217825356398</c:v>
                </c:pt>
                <c:pt idx="6">
                  <c:v>-0.24513356920582502</c:v>
                </c:pt>
                <c:pt idx="7">
                  <c:v>-0.2482049819095809</c:v>
                </c:pt>
                <c:pt idx="8">
                  <c:v>-0.2482049819095809</c:v>
                </c:pt>
                <c:pt idx="9">
                  <c:v>-0.24948752665381185</c:v>
                </c:pt>
                <c:pt idx="10">
                  <c:v>-0.24948752665381185</c:v>
                </c:pt>
                <c:pt idx="11">
                  <c:v>-0.25154302583590765</c:v>
                </c:pt>
                <c:pt idx="12">
                  <c:v>-0.24897431134873121</c:v>
                </c:pt>
                <c:pt idx="13">
                  <c:v>-0.25282986168457017</c:v>
                </c:pt>
                <c:pt idx="14">
                  <c:v>-0.25360275879891825</c:v>
                </c:pt>
                <c:pt idx="15">
                  <c:v>-0.25360275879891825</c:v>
                </c:pt>
                <c:pt idx="16">
                  <c:v>-0.25618340539240991</c:v>
                </c:pt>
                <c:pt idx="17">
                  <c:v>-0.25747623039471507</c:v>
                </c:pt>
                <c:pt idx="18">
                  <c:v>-0.26084541849822129</c:v>
                </c:pt>
                <c:pt idx="19">
                  <c:v>-0.26084541849822129</c:v>
                </c:pt>
                <c:pt idx="20">
                  <c:v>-0.26084541849822129</c:v>
                </c:pt>
                <c:pt idx="21">
                  <c:v>-0.26422599641543965</c:v>
                </c:pt>
                <c:pt idx="22">
                  <c:v>-0.26422599641543965</c:v>
                </c:pt>
                <c:pt idx="23">
                  <c:v>-0.26500775541290861</c:v>
                </c:pt>
                <c:pt idx="24">
                  <c:v>-0.26761804141603923</c:v>
                </c:pt>
                <c:pt idx="25">
                  <c:v>-0.26971118713054443</c:v>
                </c:pt>
                <c:pt idx="26">
                  <c:v>-0.26840245771982468</c:v>
                </c:pt>
                <c:pt idx="27">
                  <c:v>-0.27496330004400615</c:v>
                </c:pt>
                <c:pt idx="28">
                  <c:v>-0.27312192112045119</c:v>
                </c:pt>
                <c:pt idx="29">
                  <c:v>-0.2770718933397654</c:v>
                </c:pt>
                <c:pt idx="30">
                  <c:v>-0.27839202554468828</c:v>
                </c:pt>
                <c:pt idx="31">
                  <c:v>-0.27839202554468828</c:v>
                </c:pt>
                <c:pt idx="32">
                  <c:v>-0.28103752973311236</c:v>
                </c:pt>
                <c:pt idx="33">
                  <c:v>-0.28315898372419629</c:v>
                </c:pt>
                <c:pt idx="34">
                  <c:v>-0.28183254766288934</c:v>
                </c:pt>
                <c:pt idx="35">
                  <c:v>-0.28581714584226842</c:v>
                </c:pt>
                <c:pt idx="36">
                  <c:v>-0.28581714584226842</c:v>
                </c:pt>
                <c:pt idx="37">
                  <c:v>-0.28714888129012217</c:v>
                </c:pt>
                <c:pt idx="38">
                  <c:v>-0.29115476193075346</c:v>
                </c:pt>
                <c:pt idx="39">
                  <c:v>-0.29249362944900303</c:v>
                </c:pt>
                <c:pt idx="40">
                  <c:v>-0.29517675421404144</c:v>
                </c:pt>
                <c:pt idx="41">
                  <c:v>-0.29517675421404144</c:v>
                </c:pt>
                <c:pt idx="42">
                  <c:v>-0.2986756139266466</c:v>
                </c:pt>
                <c:pt idx="43">
                  <c:v>-0.3013753995837834</c:v>
                </c:pt>
                <c:pt idx="44">
                  <c:v>-0.3013753995837834</c:v>
                </c:pt>
                <c:pt idx="45">
                  <c:v>-0.30002459565016754</c:v>
                </c:pt>
                <c:pt idx="46">
                  <c:v>-0.30543879404104007</c:v>
                </c:pt>
                <c:pt idx="47">
                  <c:v>-0.30543879404104007</c:v>
                </c:pt>
                <c:pt idx="48">
                  <c:v>-0.30543879404104007</c:v>
                </c:pt>
                <c:pt idx="49">
                  <c:v>-0.31088246562221666</c:v>
                </c:pt>
                <c:pt idx="50">
                  <c:v>-0.30951876706095538</c:v>
                </c:pt>
                <c:pt idx="51">
                  <c:v>-0.31361545447828554</c:v>
                </c:pt>
                <c:pt idx="52">
                  <c:v>-0.31498475497978978</c:v>
                </c:pt>
                <c:pt idx="53">
                  <c:v>-0.31498475497978978</c:v>
                </c:pt>
                <c:pt idx="54">
                  <c:v>-0.32048078420316711</c:v>
                </c:pt>
                <c:pt idx="55">
                  <c:v>-0.32185952425336761</c:v>
                </c:pt>
                <c:pt idx="56">
                  <c:v>-0.3226876816505963</c:v>
                </c:pt>
                <c:pt idx="57">
                  <c:v>-0.32739357268800906</c:v>
                </c:pt>
                <c:pt idx="58">
                  <c:v>-0.32683878765297492</c:v>
                </c:pt>
                <c:pt idx="59">
                  <c:v>-0.33100719719015465</c:v>
                </c:pt>
                <c:pt idx="60">
                  <c:v>-0.33379582141780478</c:v>
                </c:pt>
                <c:pt idx="61">
                  <c:v>-0.33659224382178904</c:v>
                </c:pt>
                <c:pt idx="62">
                  <c:v>-0.33939650813845978</c:v>
                </c:pt>
                <c:pt idx="63">
                  <c:v>-0.34080159478244232</c:v>
                </c:pt>
                <c:pt idx="64">
                  <c:v>-0.34220865847314963</c:v>
                </c:pt>
                <c:pt idx="65">
                  <c:v>-0.34785679548785092</c:v>
                </c:pt>
                <c:pt idx="66">
                  <c:v>-0.34927382845842181</c:v>
                </c:pt>
                <c:pt idx="67">
                  <c:v>-0.34927382845842181</c:v>
                </c:pt>
                <c:pt idx="68">
                  <c:v>-0.35496212593505755</c:v>
                </c:pt>
                <c:pt idx="69">
                  <c:v>-0.35638927046157171</c:v>
                </c:pt>
                <c:pt idx="70">
                  <c:v>-0.35924968431120136</c:v>
                </c:pt>
                <c:pt idx="71">
                  <c:v>-0.36211830360479846</c:v>
                </c:pt>
                <c:pt idx="72">
                  <c:v>-0.36355570503095469</c:v>
                </c:pt>
                <c:pt idx="73">
                  <c:v>-0.36643672114068598</c:v>
                </c:pt>
                <c:pt idx="74">
                  <c:v>-0.37077386831823395</c:v>
                </c:pt>
                <c:pt idx="75">
                  <c:v>-0.37222377432836246</c:v>
                </c:pt>
                <c:pt idx="76">
                  <c:v>-0.37658614855778766</c:v>
                </c:pt>
                <c:pt idx="77">
                  <c:v>-0.37804451253217214</c:v>
                </c:pt>
                <c:pt idx="78">
                  <c:v>-0.37950500643863272</c:v>
                </c:pt>
                <c:pt idx="79">
                  <c:v>-0.38448670172297256</c:v>
                </c:pt>
                <c:pt idx="80">
                  <c:v>-0.38683964398499943</c:v>
                </c:pt>
                <c:pt idx="81">
                  <c:v>-0.39037947069012341</c:v>
                </c:pt>
                <c:pt idx="82">
                  <c:v>-0.39274633570038964</c:v>
                </c:pt>
                <c:pt idx="83">
                  <c:v>-0.39571281666548608</c:v>
                </c:pt>
                <c:pt idx="84">
                  <c:v>-0.39571281666548608</c:v>
                </c:pt>
                <c:pt idx="85">
                  <c:v>-0.40017910367892701</c:v>
                </c:pt>
                <c:pt idx="86">
                  <c:v>-0.40316774905948088</c:v>
                </c:pt>
                <c:pt idx="87">
                  <c:v>-0.40766753166336445</c:v>
                </c:pt>
                <c:pt idx="88">
                  <c:v>-0.40917197003949085</c:v>
                </c:pt>
                <c:pt idx="89">
                  <c:v>-0.41067867516105183</c:v>
                </c:pt>
                <c:pt idx="90">
                  <c:v>-0.41521245956304442</c:v>
                </c:pt>
                <c:pt idx="91">
                  <c:v>-0.41672830038687508</c:v>
                </c:pt>
                <c:pt idx="92">
                  <c:v>-0.41824644247289749</c:v>
                </c:pt>
                <c:pt idx="93">
                  <c:v>-0.42281474644327738</c:v>
                </c:pt>
                <c:pt idx="94">
                  <c:v>-0.42434216387785351</c:v>
                </c:pt>
                <c:pt idx="95">
                  <c:v>-0.42587191788582701</c:v>
                </c:pt>
                <c:pt idx="96">
                  <c:v>-0.43047527111233208</c:v>
                </c:pt>
                <c:pt idx="97">
                  <c:v>-0.43355598827469005</c:v>
                </c:pt>
                <c:pt idx="98">
                  <c:v>-0.43664622559173916</c:v>
                </c:pt>
                <c:pt idx="99">
                  <c:v>-0.43819493273108329</c:v>
                </c:pt>
                <c:pt idx="100">
                  <c:v>-0.43819493273108329</c:v>
                </c:pt>
                <c:pt idx="101">
                  <c:v>-0.4437902224298324</c:v>
                </c:pt>
                <c:pt idx="102">
                  <c:v>-0.44597465144637438</c:v>
                </c:pt>
                <c:pt idx="103">
                  <c:v>-0.44910356513799393</c:v>
                </c:pt>
                <c:pt idx="104">
                  <c:v>-0.45224229966709334</c:v>
                </c:pt>
                <c:pt idx="105">
                  <c:v>-0.45476039983304178</c:v>
                </c:pt>
                <c:pt idx="106">
                  <c:v>-0.45696895097528001</c:v>
                </c:pt>
                <c:pt idx="107">
                  <c:v>-0.46171804965896285</c:v>
                </c:pt>
                <c:pt idx="108">
                  <c:v>-0.46426015461866976</c:v>
                </c:pt>
                <c:pt idx="109">
                  <c:v>-0.46808547008983176</c:v>
                </c:pt>
                <c:pt idx="110">
                  <c:v>-0.46968368043481556</c:v>
                </c:pt>
                <c:pt idx="111">
                  <c:v>-0.47288778442559859</c:v>
                </c:pt>
                <c:pt idx="112">
                  <c:v>-0.4786811704394236</c:v>
                </c:pt>
                <c:pt idx="113">
                  <c:v>-0.48094324928412119</c:v>
                </c:pt>
                <c:pt idx="114">
                  <c:v>-0.48159049849765589</c:v>
                </c:pt>
                <c:pt idx="115">
                  <c:v>-0.4874346709754151</c:v>
                </c:pt>
                <c:pt idx="116">
                  <c:v>-0.4874346709754151</c:v>
                </c:pt>
                <c:pt idx="117">
                  <c:v>-0.49069625247082499</c:v>
                </c:pt>
                <c:pt idx="118">
                  <c:v>-0.49659404151926628</c:v>
                </c:pt>
                <c:pt idx="119">
                  <c:v>-0.49823850826051941</c:v>
                </c:pt>
                <c:pt idx="120">
                  <c:v>-0.50219629706793623</c:v>
                </c:pt>
                <c:pt idx="121">
                  <c:v>-0.50451226170939878</c:v>
                </c:pt>
                <c:pt idx="122">
                  <c:v>-0.50716566293450371</c:v>
                </c:pt>
                <c:pt idx="123">
                  <c:v>-0.5155032133171018</c:v>
                </c:pt>
                <c:pt idx="124">
                  <c:v>-0.51717909773816606</c:v>
                </c:pt>
                <c:pt idx="125">
                  <c:v>-0.51953006439613703</c:v>
                </c:pt>
                <c:pt idx="126">
                  <c:v>-0.52121271665247781</c:v>
                </c:pt>
                <c:pt idx="127">
                  <c:v>-0.52560090934814507</c:v>
                </c:pt>
                <c:pt idx="128">
                  <c:v>-0.52729381647329809</c:v>
                </c:pt>
                <c:pt idx="129">
                  <c:v>-0.53170883468241503</c:v>
                </c:pt>
                <c:pt idx="130">
                  <c:v>-0.53409425070534511</c:v>
                </c:pt>
                <c:pt idx="131">
                  <c:v>-0.53580160983616776</c:v>
                </c:pt>
                <c:pt idx="132">
                  <c:v>-0.54025443445680277</c:v>
                </c:pt>
                <c:pt idx="133">
                  <c:v>-0.54438240729483334</c:v>
                </c:pt>
                <c:pt idx="134">
                  <c:v>-0.54956645208242116</c:v>
                </c:pt>
                <c:pt idx="135">
                  <c:v>-0.55199490080406144</c:v>
                </c:pt>
                <c:pt idx="136">
                  <c:v>-0.5530374725753</c:v>
                </c:pt>
                <c:pt idx="137">
                  <c:v>-0.55826669836612708</c:v>
                </c:pt>
                <c:pt idx="138">
                  <c:v>-0.56071639337945578</c:v>
                </c:pt>
                <c:pt idx="139">
                  <c:v>-0.56176810250356535</c:v>
                </c:pt>
                <c:pt idx="140">
                  <c:v>-0.56633833369624931</c:v>
                </c:pt>
                <c:pt idx="141">
                  <c:v>-0.56880790630433775</c:v>
                </c:pt>
                <c:pt idx="142">
                  <c:v>-0.56951462011467013</c:v>
                </c:pt>
                <c:pt idx="143">
                  <c:v>-0.57412047413830436</c:v>
                </c:pt>
                <c:pt idx="144">
                  <c:v>-0.5758976205097055</c:v>
                </c:pt>
                <c:pt idx="145">
                  <c:v>-0.57946141615612889</c:v>
                </c:pt>
                <c:pt idx="146">
                  <c:v>-0.58124808806253647</c:v>
                </c:pt>
                <c:pt idx="147">
                  <c:v>-0.58411341953582274</c:v>
                </c:pt>
                <c:pt idx="148">
                  <c:v>-0.58842686978954228</c:v>
                </c:pt>
                <c:pt idx="149">
                  <c:v>-0.59022964655325894</c:v>
                </c:pt>
                <c:pt idx="150">
                  <c:v>-0.59095166824527545</c:v>
                </c:pt>
                <c:pt idx="151">
                  <c:v>-0.59638351212763741</c:v>
                </c:pt>
                <c:pt idx="152">
                  <c:v>-0.60111509511345163</c:v>
                </c:pt>
                <c:pt idx="153">
                  <c:v>-0.60294091267379635</c:v>
                </c:pt>
                <c:pt idx="154">
                  <c:v>-0.60733652414683448</c:v>
                </c:pt>
                <c:pt idx="155">
                  <c:v>-0.60917374678376657</c:v>
                </c:pt>
                <c:pt idx="156">
                  <c:v>-0.61285834933114225</c:v>
                </c:pt>
                <c:pt idx="157">
                  <c:v>-0.61470575425338281</c:v>
                </c:pt>
                <c:pt idx="158">
                  <c:v>-0.61655657839823264</c:v>
                </c:pt>
                <c:pt idx="159">
                  <c:v>-0.62026853514737268</c:v>
                </c:pt>
                <c:pt idx="160">
                  <c:v>-0.62399432187162862</c:v>
                </c:pt>
                <c:pt idx="161">
                  <c:v>-0.62399432187162862</c:v>
                </c:pt>
                <c:pt idx="162">
                  <c:v>-0.62960915975595777</c:v>
                </c:pt>
                <c:pt idx="163">
                  <c:v>-0.63148780017321748</c:v>
                </c:pt>
                <c:pt idx="164">
                  <c:v>-0.63336997652408478</c:v>
                </c:pt>
                <c:pt idx="165">
                  <c:v>-0.63714499044466066</c:v>
                </c:pt>
                <c:pt idx="166">
                  <c:v>-0.63979600506295053</c:v>
                </c:pt>
                <c:pt idx="167">
                  <c:v>-0.64473804135225787</c:v>
                </c:pt>
                <c:pt idx="168">
                  <c:v>-0.64664534690852549</c:v>
                </c:pt>
                <c:pt idx="169">
                  <c:v>-0.64855629723207031</c:v>
                </c:pt>
                <c:pt idx="170">
                  <c:v>-0.65238918808777768</c:v>
                </c:pt>
                <c:pt idx="171">
                  <c:v>-0.65431115677474705</c:v>
                </c:pt>
                <c:pt idx="172">
                  <c:v>-0.65816621166469969</c:v>
                </c:pt>
                <c:pt idx="173">
                  <c:v>-0.66281198076387216</c:v>
                </c:pt>
                <c:pt idx="174">
                  <c:v>-0.66281198076387216</c:v>
                </c:pt>
                <c:pt idx="175">
                  <c:v>-0.66475410605872753</c:v>
                </c:pt>
                <c:pt idx="176">
                  <c:v>-0.67060321612505069</c:v>
                </c:pt>
                <c:pt idx="177">
                  <c:v>-0.67256054695155698</c:v>
                </c:pt>
                <c:pt idx="178">
                  <c:v>-0.67256054695155698</c:v>
                </c:pt>
                <c:pt idx="179">
                  <c:v>-0.67845563181695545</c:v>
                </c:pt>
                <c:pt idx="180">
                  <c:v>-0.68042840815217065</c:v>
                </c:pt>
                <c:pt idx="181">
                  <c:v>-0.68438567489137259</c:v>
                </c:pt>
                <c:pt idx="182">
                  <c:v>-0.68438567489137259</c:v>
                </c:pt>
                <c:pt idx="183">
                  <c:v>-0.68557591506362714</c:v>
                </c:pt>
                <c:pt idx="184">
                  <c:v>-0.69234750038938109</c:v>
                </c:pt>
                <c:pt idx="185">
                  <c:v>-0.69434790113646416</c:v>
                </c:pt>
                <c:pt idx="186">
                  <c:v>-0.69635231150889365</c:v>
                </c:pt>
                <c:pt idx="187">
                  <c:v>-0.69956774836286817</c:v>
                </c:pt>
                <c:pt idx="188">
                  <c:v>-0.70238976192687785</c:v>
                </c:pt>
                <c:pt idx="189">
                  <c:v>-0.70441037283865604</c:v>
                </c:pt>
                <c:pt idx="190">
                  <c:v>-0.70643507488688073</c:v>
                </c:pt>
                <c:pt idx="191">
                  <c:v>-0.70968314920004494</c:v>
                </c:pt>
                <c:pt idx="192">
                  <c:v>-0.71253389436013537</c:v>
                </c:pt>
                <c:pt idx="193">
                  <c:v>-0.71457512797356582</c:v>
                </c:pt>
                <c:pt idx="194">
                  <c:v>-0.71580187112475158</c:v>
                </c:pt>
                <c:pt idx="195">
                  <c:v>-0.72072394833017983</c:v>
                </c:pt>
                <c:pt idx="196">
                  <c:v>-0.72072394833017983</c:v>
                </c:pt>
                <c:pt idx="197">
                  <c:v>-0.72360638804465394</c:v>
                </c:pt>
                <c:pt idx="198">
                  <c:v>-0.72691081071275443</c:v>
                </c:pt>
                <c:pt idx="199">
                  <c:v>-0.72898163356916135</c:v>
                </c:pt>
                <c:pt idx="200">
                  <c:v>-0.73105675363316547</c:v>
                </c:pt>
                <c:pt idx="201">
                  <c:v>-0.73313618877630859</c:v>
                </c:pt>
                <c:pt idx="202">
                  <c:v>-0.73521995698185305</c:v>
                </c:pt>
                <c:pt idx="203">
                  <c:v>-0.73730807634571505</c:v>
                </c:pt>
                <c:pt idx="204">
                  <c:v>-0.73940056507740737</c:v>
                </c:pt>
                <c:pt idx="205">
                  <c:v>-0.74149744150099206</c:v>
                </c:pt>
                <c:pt idx="206">
                  <c:v>-0.74359872405604355</c:v>
                </c:pt>
                <c:pt idx="207">
                  <c:v>-0.74570443129862141</c:v>
                </c:pt>
                <c:pt idx="208">
                  <c:v>-0.74781458190225347</c:v>
                </c:pt>
                <c:pt idx="209">
                  <c:v>-0.7520482884801063</c:v>
                </c:pt>
                <c:pt idx="210">
                  <c:v>-0.7520482884801063</c:v>
                </c:pt>
                <c:pt idx="211">
                  <c:v>-0.75417188239771993</c:v>
                </c:pt>
                <c:pt idx="212">
                  <c:v>-0.75843264725857484</c:v>
                </c:pt>
                <c:pt idx="213">
                  <c:v>-0.75843264725857484</c:v>
                </c:pt>
                <c:pt idx="214">
                  <c:v>-0.76271164394585445</c:v>
                </c:pt>
                <c:pt idx="215">
                  <c:v>-0.76485802811394576</c:v>
                </c:pt>
                <c:pt idx="216">
                  <c:v>-0.76700902915840063</c:v>
                </c:pt>
                <c:pt idx="217">
                  <c:v>-0.77132496162396935</c:v>
                </c:pt>
                <c:pt idx="218">
                  <c:v>-0.77262338206174219</c:v>
                </c:pt>
                <c:pt idx="219">
                  <c:v>-0.77348993324248383</c:v>
                </c:pt>
                <c:pt idx="220">
                  <c:v>-0.77783398872713894</c:v>
                </c:pt>
                <c:pt idx="221">
                  <c:v>-0.7791408937269213</c:v>
                </c:pt>
                <c:pt idx="222">
                  <c:v>-0.78088609486795191</c:v>
                </c:pt>
                <c:pt idx="223">
                  <c:v>-0.78657912535249763</c:v>
                </c:pt>
                <c:pt idx="224">
                  <c:v>-0.78657912535249763</c:v>
                </c:pt>
                <c:pt idx="225">
                  <c:v>-0.79186315349910286</c:v>
                </c:pt>
                <c:pt idx="226">
                  <c:v>-0.79186315349910286</c:v>
                </c:pt>
                <c:pt idx="227">
                  <c:v>-0.79540141459870151</c:v>
                </c:pt>
                <c:pt idx="228">
                  <c:v>-0.79850769621777151</c:v>
                </c:pt>
                <c:pt idx="229">
                  <c:v>-0.79850769621777151</c:v>
                </c:pt>
                <c:pt idx="230">
                  <c:v>-0.79984191923090808</c:v>
                </c:pt>
                <c:pt idx="231">
                  <c:v>-0.80653986791503574</c:v>
                </c:pt>
                <c:pt idx="232">
                  <c:v>-0.80653986791503574</c:v>
                </c:pt>
                <c:pt idx="233">
                  <c:v>-0.80743632696207279</c:v>
                </c:pt>
                <c:pt idx="234">
                  <c:v>-0.80968099681589667</c:v>
                </c:pt>
                <c:pt idx="235">
                  <c:v>-0.81283202350592498</c:v>
                </c:pt>
                <c:pt idx="236">
                  <c:v>-0.81283202350592498</c:v>
                </c:pt>
                <c:pt idx="237">
                  <c:v>-0.81644539690443885</c:v>
                </c:pt>
                <c:pt idx="238">
                  <c:v>-0.8187104035352909</c:v>
                </c:pt>
                <c:pt idx="239">
                  <c:v>-0.82325586590696553</c:v>
                </c:pt>
                <c:pt idx="240">
                  <c:v>-0.8223451190316271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C9-4CFC-8CD3-5650B0615D68}"/>
            </c:ext>
          </c:extLst>
        </c:ser>
        <c:ser>
          <c:idx val="2"/>
          <c:order val="2"/>
          <c:tx>
            <c:v>Sample 3 #3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'データ処理シート(対数値)'!$Q$8:$Q$248</c:f>
              <c:numCache>
                <c:formatCode>0.000_ </c:formatCode>
                <c:ptCount val="241"/>
                <c:pt idx="0">
                  <c:v>-0.2418168165798309</c:v>
                </c:pt>
                <c:pt idx="1">
                  <c:v>-0.23546920100484667</c:v>
                </c:pt>
                <c:pt idx="2">
                  <c:v>-0.2456448166607233</c:v>
                </c:pt>
                <c:pt idx="3">
                  <c:v>-0.24948752665381155</c:v>
                </c:pt>
                <c:pt idx="4">
                  <c:v>-0.24948752665381155</c:v>
                </c:pt>
                <c:pt idx="5">
                  <c:v>-0.25128585726049008</c:v>
                </c:pt>
                <c:pt idx="6">
                  <c:v>-0.24743624388325425</c:v>
                </c:pt>
                <c:pt idx="7">
                  <c:v>-0.24961587164532445</c:v>
                </c:pt>
                <c:pt idx="8">
                  <c:v>-0.25218623676694035</c:v>
                </c:pt>
                <c:pt idx="9">
                  <c:v>-0.25347390112204388</c:v>
                </c:pt>
                <c:pt idx="10">
                  <c:v>-0.25476322569467114</c:v>
                </c:pt>
                <c:pt idx="11">
                  <c:v>-0.25773499608382877</c:v>
                </c:pt>
                <c:pt idx="12">
                  <c:v>-0.25515034744929616</c:v>
                </c:pt>
                <c:pt idx="13">
                  <c:v>-0.25773499608382877</c:v>
                </c:pt>
                <c:pt idx="14">
                  <c:v>-0.2594186071789214</c:v>
                </c:pt>
                <c:pt idx="15">
                  <c:v>-0.2594186071789214</c:v>
                </c:pt>
                <c:pt idx="16">
                  <c:v>-0.26201432570320304</c:v>
                </c:pt>
                <c:pt idx="17">
                  <c:v>-0.26331471600348638</c:v>
                </c:pt>
                <c:pt idx="18">
                  <c:v>-0.26761804141603912</c:v>
                </c:pt>
                <c:pt idx="19">
                  <c:v>-0.26631204671558845</c:v>
                </c:pt>
                <c:pt idx="20">
                  <c:v>-0.27023515884806015</c:v>
                </c:pt>
                <c:pt idx="21">
                  <c:v>-0.27062831788595337</c:v>
                </c:pt>
                <c:pt idx="22">
                  <c:v>-0.27062831788595337</c:v>
                </c:pt>
                <c:pt idx="23">
                  <c:v>-0.27233379550498144</c:v>
                </c:pt>
                <c:pt idx="24">
                  <c:v>-0.2762806497273384</c:v>
                </c:pt>
                <c:pt idx="25">
                  <c:v>-0.27799580286235992</c:v>
                </c:pt>
                <c:pt idx="26">
                  <c:v>-0.27799580286235992</c:v>
                </c:pt>
                <c:pt idx="27">
                  <c:v>-0.27931715612015323</c:v>
                </c:pt>
                <c:pt idx="28">
                  <c:v>-0.28103752973311236</c:v>
                </c:pt>
                <c:pt idx="29">
                  <c:v>-0.28501895503229724</c:v>
                </c:pt>
                <c:pt idx="30">
                  <c:v>-0.28501895503229724</c:v>
                </c:pt>
                <c:pt idx="31">
                  <c:v>-0.2876820724517809</c:v>
                </c:pt>
                <c:pt idx="32">
                  <c:v>-0.2903523010076598</c:v>
                </c:pt>
                <c:pt idx="33">
                  <c:v>-0.29209178094048099</c:v>
                </c:pt>
                <c:pt idx="34">
                  <c:v>-0.29209178094048099</c:v>
                </c:pt>
                <c:pt idx="35">
                  <c:v>-0.29611755127288253</c:v>
                </c:pt>
                <c:pt idx="36">
                  <c:v>-0.29746308430688628</c:v>
                </c:pt>
                <c:pt idx="37">
                  <c:v>-0.30015959396289349</c:v>
                </c:pt>
                <c:pt idx="38">
                  <c:v>-0.30286339444744492</c:v>
                </c:pt>
                <c:pt idx="39">
                  <c:v>-0.30421804109188044</c:v>
                </c:pt>
                <c:pt idx="40">
                  <c:v>-0.30829302635590528</c:v>
                </c:pt>
                <c:pt idx="41">
                  <c:v>-0.30965505326218845</c:v>
                </c:pt>
                <c:pt idx="42">
                  <c:v>-0.31279477326685612</c:v>
                </c:pt>
                <c:pt idx="43">
                  <c:v>-0.31553300060755712</c:v>
                </c:pt>
                <c:pt idx="44">
                  <c:v>-0.31690493112868423</c:v>
                </c:pt>
                <c:pt idx="45">
                  <c:v>-0.3182787464292483</c:v>
                </c:pt>
                <c:pt idx="46">
                  <c:v>-0.32379295946413944</c:v>
                </c:pt>
                <c:pt idx="47">
                  <c:v>-0.32379295946413944</c:v>
                </c:pt>
                <c:pt idx="48">
                  <c:v>-0.32794866568033615</c:v>
                </c:pt>
                <c:pt idx="49">
                  <c:v>-0.33351660879558043</c:v>
                </c:pt>
                <c:pt idx="50">
                  <c:v>-0.33351660879558043</c:v>
                </c:pt>
                <c:pt idx="51">
                  <c:v>-0.33771300605734583</c:v>
                </c:pt>
                <c:pt idx="52">
                  <c:v>-0.34052041946778216</c:v>
                </c:pt>
                <c:pt idx="53">
                  <c:v>-0.34192708730417687</c:v>
                </c:pt>
                <c:pt idx="54">
                  <c:v>-0.34615900221075679</c:v>
                </c:pt>
                <c:pt idx="55">
                  <c:v>-0.34899026118018539</c:v>
                </c:pt>
                <c:pt idx="56">
                  <c:v>-0.3522561497770213</c:v>
                </c:pt>
                <c:pt idx="57">
                  <c:v>-0.35753245435286157</c:v>
                </c:pt>
                <c:pt idx="58">
                  <c:v>-0.35939292000578138</c:v>
                </c:pt>
                <c:pt idx="59">
                  <c:v>-0.36226195080751633</c:v>
                </c:pt>
                <c:pt idx="60">
                  <c:v>-0.36513923663659914</c:v>
                </c:pt>
                <c:pt idx="61">
                  <c:v>-0.37091876435558102</c:v>
                </c:pt>
                <c:pt idx="62">
                  <c:v>-0.37236888061897472</c:v>
                </c:pt>
                <c:pt idx="63">
                  <c:v>-0.376731889285292</c:v>
                </c:pt>
                <c:pt idx="64">
                  <c:v>-0.37965117321518482</c:v>
                </c:pt>
                <c:pt idx="65">
                  <c:v>-0.38404614073486432</c:v>
                </c:pt>
                <c:pt idx="66">
                  <c:v>-0.38551543280054418</c:v>
                </c:pt>
                <c:pt idx="67">
                  <c:v>-0.38846050929234072</c:v>
                </c:pt>
                <c:pt idx="68">
                  <c:v>-0.39437681112274398</c:v>
                </c:pt>
                <c:pt idx="69">
                  <c:v>-0.39586137196546956</c:v>
                </c:pt>
                <c:pt idx="70">
                  <c:v>-0.40032832400301216</c:v>
                </c:pt>
                <c:pt idx="71">
                  <c:v>-0.40481531926666731</c:v>
                </c:pt>
                <c:pt idx="72">
                  <c:v>-0.40781787369176153</c:v>
                </c:pt>
                <c:pt idx="73">
                  <c:v>-0.41082947060731506</c:v>
                </c:pt>
                <c:pt idx="74">
                  <c:v>-0.41536394028741175</c:v>
                </c:pt>
                <c:pt idx="75">
                  <c:v>-0.41991906507831483</c:v>
                </c:pt>
                <c:pt idx="76">
                  <c:v>-0.42296738324430638</c:v>
                </c:pt>
                <c:pt idx="77">
                  <c:v>-0.42755735458298028</c:v>
                </c:pt>
                <c:pt idx="78">
                  <c:v>-0.43062908177171383</c:v>
                </c:pt>
                <c:pt idx="79">
                  <c:v>-0.43633677177525132</c:v>
                </c:pt>
                <c:pt idx="80">
                  <c:v>-0.43834993544394107</c:v>
                </c:pt>
                <c:pt idx="81">
                  <c:v>-0.44098866417721111</c:v>
                </c:pt>
                <c:pt idx="82">
                  <c:v>-0.44613086483417919</c:v>
                </c:pt>
                <c:pt idx="83">
                  <c:v>-0.4492602681078357</c:v>
                </c:pt>
                <c:pt idx="84">
                  <c:v>-0.45239949529737833</c:v>
                </c:pt>
                <c:pt idx="85">
                  <c:v>-0.4571268914320562</c:v>
                </c:pt>
                <c:pt idx="86">
                  <c:v>-0.4618767420341271</c:v>
                </c:pt>
                <c:pt idx="87">
                  <c:v>-0.46664926143316193</c:v>
                </c:pt>
                <c:pt idx="88">
                  <c:v>-0.4698436420443704</c:v>
                </c:pt>
                <c:pt idx="89">
                  <c:v>-0.47304825943196077</c:v>
                </c:pt>
                <c:pt idx="90">
                  <c:v>-0.47626317941687979</c:v>
                </c:pt>
                <c:pt idx="91">
                  <c:v>-0.48272419365511593</c:v>
                </c:pt>
                <c:pt idx="92">
                  <c:v>-0.48597042276781449</c:v>
                </c:pt>
                <c:pt idx="93">
                  <c:v>-0.48922722421349485</c:v>
                </c:pt>
                <c:pt idx="94">
                  <c:v>-0.49413240082433013</c:v>
                </c:pt>
                <c:pt idx="95">
                  <c:v>-0.49741593685607288</c:v>
                </c:pt>
                <c:pt idx="96">
                  <c:v>-0.50236154535386135</c:v>
                </c:pt>
                <c:pt idx="97">
                  <c:v>-0.50567225852519604</c:v>
                </c:pt>
                <c:pt idx="98">
                  <c:v>-0.5123267498922579</c:v>
                </c:pt>
                <c:pt idx="99">
                  <c:v>-0.51567067542919043</c:v>
                </c:pt>
                <c:pt idx="100">
                  <c:v>-0.51734684075625603</c:v>
                </c:pt>
                <c:pt idx="101">
                  <c:v>-0.52289820500025996</c:v>
                </c:pt>
                <c:pt idx="102">
                  <c:v>-0.52915933045449548</c:v>
                </c:pt>
                <c:pt idx="103">
                  <c:v>-0.53256011591199692</c:v>
                </c:pt>
                <c:pt idx="104">
                  <c:v>-0.53597250618794667</c:v>
                </c:pt>
                <c:pt idx="105">
                  <c:v>-0.53991120466108733</c:v>
                </c:pt>
                <c:pt idx="106">
                  <c:v>-0.5445547765101183</c:v>
                </c:pt>
                <c:pt idx="107">
                  <c:v>-0.55147402224379949</c:v>
                </c:pt>
                <c:pt idx="108">
                  <c:v>-0.55199490080406155</c:v>
                </c:pt>
                <c:pt idx="109">
                  <c:v>-0.56019095331131996</c:v>
                </c:pt>
                <c:pt idx="110">
                  <c:v>-0.56369911337305889</c:v>
                </c:pt>
                <c:pt idx="111">
                  <c:v>-0.56721962396215486</c:v>
                </c:pt>
                <c:pt idx="112">
                  <c:v>-0.57128359280310481</c:v>
                </c:pt>
                <c:pt idx="113">
                  <c:v>-0.57785613622521081</c:v>
                </c:pt>
                <c:pt idx="114">
                  <c:v>-0.5791044645192851</c:v>
                </c:pt>
                <c:pt idx="115">
                  <c:v>-0.58680714478861873</c:v>
                </c:pt>
                <c:pt idx="116">
                  <c:v>-0.59041010310883302</c:v>
                </c:pt>
                <c:pt idx="117">
                  <c:v>-0.5922164619815049</c:v>
                </c:pt>
                <c:pt idx="118">
                  <c:v>-0.60002120257046165</c:v>
                </c:pt>
                <c:pt idx="119">
                  <c:v>-0.60184502215315938</c:v>
                </c:pt>
                <c:pt idx="120">
                  <c:v>-0.60862222549025735</c:v>
                </c:pt>
                <c:pt idx="121">
                  <c:v>-0.61175154235595131</c:v>
                </c:pt>
                <c:pt idx="122">
                  <c:v>-0.61415117433344768</c:v>
                </c:pt>
                <c:pt idx="123">
                  <c:v>-0.62157098207072359</c:v>
                </c:pt>
                <c:pt idx="124">
                  <c:v>-0.6253016336648779</c:v>
                </c:pt>
                <c:pt idx="125">
                  <c:v>-0.63036019246118047</c:v>
                </c:pt>
                <c:pt idx="126">
                  <c:v>-0.63412384011048428</c:v>
                </c:pt>
                <c:pt idx="127">
                  <c:v>-0.6384696192692495</c:v>
                </c:pt>
                <c:pt idx="128">
                  <c:v>-0.64416655833832326</c:v>
                </c:pt>
                <c:pt idx="129">
                  <c:v>-0.64664534690852549</c:v>
                </c:pt>
                <c:pt idx="130">
                  <c:v>-0.65373417820311031</c:v>
                </c:pt>
                <c:pt idx="131">
                  <c:v>-0.65373417820311031</c:v>
                </c:pt>
                <c:pt idx="132">
                  <c:v>-0.66009932651374492</c:v>
                </c:pt>
                <c:pt idx="133">
                  <c:v>-0.66533747992067804</c:v>
                </c:pt>
                <c:pt idx="134">
                  <c:v>-0.67119001320790295</c:v>
                </c:pt>
                <c:pt idx="135">
                  <c:v>-0.67452171643678027</c:v>
                </c:pt>
                <c:pt idx="136">
                  <c:v>-0.67904705618116346</c:v>
                </c:pt>
                <c:pt idx="137">
                  <c:v>-0.68498061789355191</c:v>
                </c:pt>
                <c:pt idx="138">
                  <c:v>-0.68637019628092144</c:v>
                </c:pt>
                <c:pt idx="139">
                  <c:v>-0.69094959701645786</c:v>
                </c:pt>
                <c:pt idx="140">
                  <c:v>-0.69555006517625562</c:v>
                </c:pt>
                <c:pt idx="141">
                  <c:v>-0.69896406588151005</c:v>
                </c:pt>
                <c:pt idx="142">
                  <c:v>-0.70238976192687785</c:v>
                </c:pt>
                <c:pt idx="143">
                  <c:v>-0.70907333111020443</c:v>
                </c:pt>
                <c:pt idx="144">
                  <c:v>-0.71110750593693806</c:v>
                </c:pt>
                <c:pt idx="145">
                  <c:v>-0.71723497608903519</c:v>
                </c:pt>
                <c:pt idx="146">
                  <c:v>-0.72134091493072716</c:v>
                </c:pt>
                <c:pt idx="147">
                  <c:v>-0.72401884422703233</c:v>
                </c:pt>
                <c:pt idx="148">
                  <c:v>-0.73168013027672896</c:v>
                </c:pt>
                <c:pt idx="149">
                  <c:v>-0.73376086344524227</c:v>
                </c:pt>
                <c:pt idx="150">
                  <c:v>-0.73730807634571505</c:v>
                </c:pt>
                <c:pt idx="151">
                  <c:v>-0.74359872405604355</c:v>
                </c:pt>
                <c:pt idx="152">
                  <c:v>-0.75056445142989592</c:v>
                </c:pt>
                <c:pt idx="153">
                  <c:v>-0.75268489327614163</c:v>
                </c:pt>
                <c:pt idx="154">
                  <c:v>-0.76056985687737955</c:v>
                </c:pt>
                <c:pt idx="155">
                  <c:v>-0.76271164394585445</c:v>
                </c:pt>
                <c:pt idx="156">
                  <c:v>-0.76916466698386121</c:v>
                </c:pt>
                <c:pt idx="157">
                  <c:v>-0.77348993324248383</c:v>
                </c:pt>
                <c:pt idx="158">
                  <c:v>-0.77565960213440954</c:v>
                </c:pt>
                <c:pt idx="159">
                  <c:v>-0.78438566099421658</c:v>
                </c:pt>
                <c:pt idx="160">
                  <c:v>-0.78438566099421658</c:v>
                </c:pt>
                <c:pt idx="161">
                  <c:v>-0.78877741157519554</c:v>
                </c:pt>
                <c:pt idx="162">
                  <c:v>-0.7931885347401717</c:v>
                </c:pt>
                <c:pt idx="163">
                  <c:v>-0.79761920215665649</c:v>
                </c:pt>
                <c:pt idx="164">
                  <c:v>-0.80430222992610789</c:v>
                </c:pt>
                <c:pt idx="165">
                  <c:v>-0.80878252415886986</c:v>
                </c:pt>
                <c:pt idx="166">
                  <c:v>-0.81260662059727329</c:v>
                </c:pt>
                <c:pt idx="167">
                  <c:v>-0.81780378515950114</c:v>
                </c:pt>
                <c:pt idx="168">
                  <c:v>-0.82234511903162733</c:v>
                </c:pt>
                <c:pt idx="169">
                  <c:v>-0.82690717073946973</c:v>
                </c:pt>
                <c:pt idx="170">
                  <c:v>-0.83149013018169005</c:v>
                </c:pt>
                <c:pt idx="171">
                  <c:v>-0.83378951036241145</c:v>
                </c:pt>
                <c:pt idx="172">
                  <c:v>-0.83840419321708393</c:v>
                </c:pt>
                <c:pt idx="173">
                  <c:v>-0.84234348692207217</c:v>
                </c:pt>
                <c:pt idx="174">
                  <c:v>-0.84466798820118771</c:v>
                </c:pt>
                <c:pt idx="175">
                  <c:v>-0.8493332637492742</c:v>
                </c:pt>
                <c:pt idx="176">
                  <c:v>-0.85402040614803043</c:v>
                </c:pt>
                <c:pt idx="177">
                  <c:v>-0.8563722416629117</c:v>
                </c:pt>
                <c:pt idx="178">
                  <c:v>-0.86109257140939288</c:v>
                </c:pt>
                <c:pt idx="179">
                  <c:v>-0.86583528838566193</c:v>
                </c:pt>
                <c:pt idx="180">
                  <c:v>-0.86821510864259199</c:v>
                </c:pt>
                <c:pt idx="181">
                  <c:v>-0.87538874055372939</c:v>
                </c:pt>
                <c:pt idx="182">
                  <c:v>-0.87779143272354543</c:v>
                </c:pt>
                <c:pt idx="183">
                  <c:v>-0.87851336754012532</c:v>
                </c:pt>
                <c:pt idx="184">
                  <c:v>-0.885034342223601</c:v>
                </c:pt>
                <c:pt idx="185">
                  <c:v>-0.88746035020627811</c:v>
                </c:pt>
                <c:pt idx="186">
                  <c:v>-0.89233009442931155</c:v>
                </c:pt>
                <c:pt idx="187">
                  <c:v>-0.89550819269162651</c:v>
                </c:pt>
                <c:pt idx="188">
                  <c:v>-0.8996794660689581</c:v>
                </c:pt>
                <c:pt idx="189">
                  <c:v>-0.90214130876973531</c:v>
                </c:pt>
                <c:pt idx="190">
                  <c:v>-0.90708325112324173</c:v>
                </c:pt>
                <c:pt idx="191">
                  <c:v>-0.9103086601966075</c:v>
                </c:pt>
                <c:pt idx="192">
                  <c:v>-0.9170410132648591</c:v>
                </c:pt>
                <c:pt idx="193">
                  <c:v>-0.91954602459482759</c:v>
                </c:pt>
                <c:pt idx="194">
                  <c:v>-0.92029875327169375</c:v>
                </c:pt>
                <c:pt idx="195">
                  <c:v>-0.92709893059075832</c:v>
                </c:pt>
                <c:pt idx="196">
                  <c:v>-0.92962929631333546</c:v>
                </c:pt>
                <c:pt idx="197">
                  <c:v>-0.93394566711287574</c:v>
                </c:pt>
                <c:pt idx="198">
                  <c:v>-0.939815276921112</c:v>
                </c:pt>
                <c:pt idx="199">
                  <c:v>-0.94237806663747337</c:v>
                </c:pt>
                <c:pt idx="200">
                  <c:v>-0.94494744112395945</c:v>
                </c:pt>
                <c:pt idx="201">
                  <c:v>-0.95010608036888555</c:v>
                </c:pt>
                <c:pt idx="202">
                  <c:v>-0.95269541376795486</c:v>
                </c:pt>
                <c:pt idx="203">
                  <c:v>-0.9578942817292303</c:v>
                </c:pt>
                <c:pt idx="204">
                  <c:v>-0.96050388655048036</c:v>
                </c:pt>
                <c:pt idx="205">
                  <c:v>-0.96312031923095287</c:v>
                </c:pt>
                <c:pt idx="206">
                  <c:v>-0.96837381174438031</c:v>
                </c:pt>
                <c:pt idx="207">
                  <c:v>-0.97101094407438782</c:v>
                </c:pt>
                <c:pt idx="208">
                  <c:v>-0.97365504926372581</c:v>
                </c:pt>
                <c:pt idx="209">
                  <c:v>-0.98162957318249533</c:v>
                </c:pt>
                <c:pt idx="210">
                  <c:v>-0.9843019424906988</c:v>
                </c:pt>
                <c:pt idx="211">
                  <c:v>-0.98698147249692425</c:v>
                </c:pt>
                <c:pt idx="212">
                  <c:v>-0.98966820167893055</c:v>
                </c:pt>
                <c:pt idx="213">
                  <c:v>-0.9950634130395507</c:v>
                </c:pt>
                <c:pt idx="214">
                  <c:v>-0.99777197374203819</c:v>
                </c:pt>
                <c:pt idx="215">
                  <c:v>-1.0004878906749106</c:v>
                </c:pt>
                <c:pt idx="216">
                  <c:v>-1.0032112039048566</c:v>
                </c:pt>
                <c:pt idx="217">
                  <c:v>-1.0086801811675024</c:v>
                </c:pt>
                <c:pt idx="218">
                  <c:v>-1.0122511230200661</c:v>
                </c:pt>
                <c:pt idx="219">
                  <c:v>-1.0141792326932804</c:v>
                </c:pt>
                <c:pt idx="220">
                  <c:v>-1.0224849282805588</c:v>
                </c:pt>
                <c:pt idx="221">
                  <c:v>-1.0205407532479542</c:v>
                </c:pt>
                <c:pt idx="222">
                  <c:v>-1.0272222925814367</c:v>
                </c:pt>
                <c:pt idx="223">
                  <c:v>-1.0308601866172911</c:v>
                </c:pt>
                <c:pt idx="224">
                  <c:v>-1.0336676000277274</c:v>
                </c:pt>
                <c:pt idx="225">
                  <c:v>-1.0384583658483626</c:v>
                </c:pt>
                <c:pt idx="226">
                  <c:v>-1.0384583658483626</c:v>
                </c:pt>
                <c:pt idx="227">
                  <c:v>-1.0449767395022003</c:v>
                </c:pt>
                <c:pt idx="228">
                  <c:v>-1.0469690555162714</c:v>
                </c:pt>
                <c:pt idx="229">
                  <c:v>-1.0498221244986778</c:v>
                </c:pt>
                <c:pt idx="230">
                  <c:v>-1.0535433253005315</c:v>
                </c:pt>
                <c:pt idx="231">
                  <c:v>-1.0564152399683213</c:v>
                </c:pt>
                <c:pt idx="232">
                  <c:v>-1.0564152399683213</c:v>
                </c:pt>
                <c:pt idx="233">
                  <c:v>-1.0613165039244128</c:v>
                </c:pt>
                <c:pt idx="234">
                  <c:v>-1.0671136216087387</c:v>
                </c:pt>
                <c:pt idx="235">
                  <c:v>-1.0720677334459974</c:v>
                </c:pt>
                <c:pt idx="236">
                  <c:v>-1.0720677334459974</c:v>
                </c:pt>
                <c:pt idx="237">
                  <c:v>-1.0758728016986203</c:v>
                </c:pt>
                <c:pt idx="238">
                  <c:v>-1.07880966137193</c:v>
                </c:pt>
                <c:pt idx="239">
                  <c:v>-1.0817551716016869</c:v>
                </c:pt>
                <c:pt idx="240">
                  <c:v>-1.082640519158411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C9-4CFC-8CD3-5650B0615D68}"/>
            </c:ext>
          </c:extLst>
        </c:ser>
        <c:ser>
          <c:idx val="3"/>
          <c:order val="3"/>
          <c:tx>
            <c:v>Sample 3 #4</c:v>
          </c:tx>
          <c:marker>
            <c:symbol val="none"/>
          </c:marker>
          <c:xVal>
            <c:numRef>
              <c:f>'データ処理シート(対数値)'!$A$8:$A$248</c:f>
              <c:numCache>
                <c:formatCode>0.0_ 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'データ処理シート(対数値)'!$P$8:$P$248</c:f>
              <c:numCache>
                <c:formatCode>0.000_ </c:formatCode>
                <c:ptCount val="241"/>
                <c:pt idx="0">
                  <c:v>-0.2564418367157244</c:v>
                </c:pt>
                <c:pt idx="1">
                  <c:v>-0.25128585726049008</c:v>
                </c:pt>
                <c:pt idx="2">
                  <c:v>-0.24743624388325425</c:v>
                </c:pt>
                <c:pt idx="3">
                  <c:v>-0.2564418367157244</c:v>
                </c:pt>
                <c:pt idx="4">
                  <c:v>-0.26032634244192565</c:v>
                </c:pt>
                <c:pt idx="5">
                  <c:v>-0.26370516307033265</c:v>
                </c:pt>
                <c:pt idx="6">
                  <c:v>-0.26110505760132852</c:v>
                </c:pt>
                <c:pt idx="7">
                  <c:v>-0.26605105232548631</c:v>
                </c:pt>
                <c:pt idx="8">
                  <c:v>-0.26735670599053518</c:v>
                </c:pt>
                <c:pt idx="9">
                  <c:v>-0.26735670599053518</c:v>
                </c:pt>
                <c:pt idx="10">
                  <c:v>-0.26997313867100775</c:v>
                </c:pt>
                <c:pt idx="11">
                  <c:v>-0.27023515884806032</c:v>
                </c:pt>
                <c:pt idx="12">
                  <c:v>-0.27023515884806032</c:v>
                </c:pt>
                <c:pt idx="13">
                  <c:v>-0.27285914356014263</c:v>
                </c:pt>
                <c:pt idx="14">
                  <c:v>-0.27312192112045119</c:v>
                </c:pt>
                <c:pt idx="15">
                  <c:v>-0.2744368457017603</c:v>
                </c:pt>
                <c:pt idx="16">
                  <c:v>-0.2770718933397654</c:v>
                </c:pt>
                <c:pt idx="17">
                  <c:v>-0.2770718933397654</c:v>
                </c:pt>
                <c:pt idx="18">
                  <c:v>-0.28130246548774185</c:v>
                </c:pt>
                <c:pt idx="19">
                  <c:v>-0.28130246548774185</c:v>
                </c:pt>
                <c:pt idx="20">
                  <c:v>-0.28262819814910195</c:v>
                </c:pt>
                <c:pt idx="21">
                  <c:v>-0.28555101144282674</c:v>
                </c:pt>
                <c:pt idx="22">
                  <c:v>-0.28555101144282674</c:v>
                </c:pt>
                <c:pt idx="23">
                  <c:v>-0.28848239262254999</c:v>
                </c:pt>
                <c:pt idx="24">
                  <c:v>-0.28981768458220258</c:v>
                </c:pt>
                <c:pt idx="25">
                  <c:v>-0.29276161819507962</c:v>
                </c:pt>
                <c:pt idx="26">
                  <c:v>-0.29276161819507962</c:v>
                </c:pt>
                <c:pt idx="27">
                  <c:v>-0.29679009148250834</c:v>
                </c:pt>
                <c:pt idx="28">
                  <c:v>-0.29705923426437791</c:v>
                </c:pt>
                <c:pt idx="29">
                  <c:v>-0.30110509278392161</c:v>
                </c:pt>
                <c:pt idx="30">
                  <c:v>-0.30381145438166457</c:v>
                </c:pt>
                <c:pt idx="31">
                  <c:v>-0.30516738679280048</c:v>
                </c:pt>
                <c:pt idx="32">
                  <c:v>-0.30924625036762149</c:v>
                </c:pt>
                <c:pt idx="33">
                  <c:v>-0.31088246562221655</c:v>
                </c:pt>
                <c:pt idx="34">
                  <c:v>-0.31361545447828537</c:v>
                </c:pt>
                <c:pt idx="35">
                  <c:v>-0.31910394246012092</c:v>
                </c:pt>
                <c:pt idx="36">
                  <c:v>-0.31910394246012092</c:v>
                </c:pt>
                <c:pt idx="37">
                  <c:v>-0.32324016785249499</c:v>
                </c:pt>
                <c:pt idx="38">
                  <c:v>-0.32600718677344886</c:v>
                </c:pt>
                <c:pt idx="39">
                  <c:v>-0.32878188333720676</c:v>
                </c:pt>
                <c:pt idx="40">
                  <c:v>-0.33295841732141634</c:v>
                </c:pt>
                <c:pt idx="41">
                  <c:v>-0.33295841732141634</c:v>
                </c:pt>
                <c:pt idx="42">
                  <c:v>-0.33743269771633744</c:v>
                </c:pt>
                <c:pt idx="43">
                  <c:v>-0.3416455953952105</c:v>
                </c:pt>
                <c:pt idx="44">
                  <c:v>-0.3430538479867673</c:v>
                </c:pt>
                <c:pt idx="45">
                  <c:v>-0.3444640865507656</c:v>
                </c:pt>
                <c:pt idx="46">
                  <c:v>-0.35154526611873393</c:v>
                </c:pt>
                <c:pt idx="47">
                  <c:v>-0.35154526611873393</c:v>
                </c:pt>
                <c:pt idx="48">
                  <c:v>-0.35581816821875079</c:v>
                </c:pt>
                <c:pt idx="49">
                  <c:v>-0.36010940638736716</c:v>
                </c:pt>
                <c:pt idx="50">
                  <c:v>-0.36154392105023642</c:v>
                </c:pt>
                <c:pt idx="51">
                  <c:v>-0.36730264701381565</c:v>
                </c:pt>
                <c:pt idx="52">
                  <c:v>-0.37019449402624527</c:v>
                </c:pt>
                <c:pt idx="53">
                  <c:v>-0.37309472807771382</c:v>
                </c:pt>
                <c:pt idx="54">
                  <c:v>-0.37746091169856705</c:v>
                </c:pt>
                <c:pt idx="55">
                  <c:v>-0.38038232774070124</c:v>
                </c:pt>
                <c:pt idx="56">
                  <c:v>-0.38213928280466752</c:v>
                </c:pt>
                <c:pt idx="57">
                  <c:v>-0.38772342663200715</c:v>
                </c:pt>
                <c:pt idx="58">
                  <c:v>-0.39097066195771163</c:v>
                </c:pt>
                <c:pt idx="59">
                  <c:v>-0.39393187229449117</c:v>
                </c:pt>
                <c:pt idx="60">
                  <c:v>-0.39839019443620249</c:v>
                </c:pt>
                <c:pt idx="61">
                  <c:v>-0.40286848226089822</c:v>
                </c:pt>
                <c:pt idx="62">
                  <c:v>-0.40586518812950395</c:v>
                </c:pt>
                <c:pt idx="63">
                  <c:v>-0.40887090124299708</c:v>
                </c:pt>
                <c:pt idx="64">
                  <c:v>-0.41339647843444466</c:v>
                </c:pt>
                <c:pt idx="65">
                  <c:v>-0.41794262961927686</c:v>
                </c:pt>
                <c:pt idx="66">
                  <c:v>-0.42250954271742286</c:v>
                </c:pt>
                <c:pt idx="67">
                  <c:v>-0.42403649369359964</c:v>
                </c:pt>
                <c:pt idx="68">
                  <c:v>-0.4301677207485361</c:v>
                </c:pt>
                <c:pt idx="69">
                  <c:v>-0.43324748912061589</c:v>
                </c:pt>
                <c:pt idx="70">
                  <c:v>-0.43633677177525132</c:v>
                </c:pt>
                <c:pt idx="71">
                  <c:v>-0.44098866417721111</c:v>
                </c:pt>
                <c:pt idx="72">
                  <c:v>-0.44410199172308257</c:v>
                </c:pt>
                <c:pt idx="73">
                  <c:v>-0.44879023284653791</c:v>
                </c:pt>
                <c:pt idx="74">
                  <c:v>-0.45507560866149871</c:v>
                </c:pt>
                <c:pt idx="75">
                  <c:v>-0.45665314487759767</c:v>
                </c:pt>
                <c:pt idx="76">
                  <c:v>-0.46298829435183064</c:v>
                </c:pt>
                <c:pt idx="77">
                  <c:v>-0.46776613430554359</c:v>
                </c:pt>
                <c:pt idx="78">
                  <c:v>-0.47096409034085995</c:v>
                </c:pt>
                <c:pt idx="79">
                  <c:v>-0.4786811704394236</c:v>
                </c:pt>
                <c:pt idx="80">
                  <c:v>-0.48223816691407823</c:v>
                </c:pt>
                <c:pt idx="81">
                  <c:v>-0.48515787701741303</c:v>
                </c:pt>
                <c:pt idx="82">
                  <c:v>-0.49036961519860828</c:v>
                </c:pt>
                <c:pt idx="83">
                  <c:v>-0.49364079901188973</c:v>
                </c:pt>
                <c:pt idx="84">
                  <c:v>-0.49856772637048874</c:v>
                </c:pt>
                <c:pt idx="85">
                  <c:v>-0.50517495225717646</c:v>
                </c:pt>
                <c:pt idx="86">
                  <c:v>-0.50849500842770845</c:v>
                </c:pt>
                <c:pt idx="87">
                  <c:v>-0.51349585232186945</c:v>
                </c:pt>
                <c:pt idx="88">
                  <c:v>-0.51852183040046118</c:v>
                </c:pt>
                <c:pt idx="89">
                  <c:v>-0.5218865711254157</c:v>
                </c:pt>
                <c:pt idx="90">
                  <c:v>-0.52865020867854284</c:v>
                </c:pt>
                <c:pt idx="91">
                  <c:v>-0.53375312840969524</c:v>
                </c:pt>
                <c:pt idx="92">
                  <c:v>-0.53716959910559259</c:v>
                </c:pt>
                <c:pt idx="93">
                  <c:v>-0.54403775797210419</c:v>
                </c:pt>
                <c:pt idx="94">
                  <c:v>-0.54748960813758207</c:v>
                </c:pt>
                <c:pt idx="95">
                  <c:v>-0.55268982786468968</c:v>
                </c:pt>
                <c:pt idx="96">
                  <c:v>-0.5596657891854645</c:v>
                </c:pt>
                <c:pt idx="97">
                  <c:v>-0.56317210413820007</c:v>
                </c:pt>
                <c:pt idx="98">
                  <c:v>-0.57022183372264723</c:v>
                </c:pt>
                <c:pt idx="99">
                  <c:v>-0.57376542353986504</c:v>
                </c:pt>
                <c:pt idx="100">
                  <c:v>-0.57732161505435509</c:v>
                </c:pt>
                <c:pt idx="101">
                  <c:v>-0.58124808806253647</c:v>
                </c:pt>
                <c:pt idx="102">
                  <c:v>-0.58806670410943762</c:v>
                </c:pt>
                <c:pt idx="103">
                  <c:v>-0.59167421162931133</c:v>
                </c:pt>
                <c:pt idx="104">
                  <c:v>-0.59892850532096331</c:v>
                </c:pt>
                <c:pt idx="105">
                  <c:v>-0.60111509511345163</c:v>
                </c:pt>
                <c:pt idx="106">
                  <c:v>-0.60623580857064874</c:v>
                </c:pt>
                <c:pt idx="107">
                  <c:v>-0.61359690180193605</c:v>
                </c:pt>
                <c:pt idx="108">
                  <c:v>-0.6158158376236218</c:v>
                </c:pt>
                <c:pt idx="109">
                  <c:v>-0.62474114789588475</c:v>
                </c:pt>
                <c:pt idx="110">
                  <c:v>-0.62661065675970107</c:v>
                </c:pt>
                <c:pt idx="111">
                  <c:v>-0.63224024565642378</c:v>
                </c:pt>
                <c:pt idx="112">
                  <c:v>-0.63638884674133644</c:v>
                </c:pt>
                <c:pt idx="113">
                  <c:v>-0.64169389897102969</c:v>
                </c:pt>
                <c:pt idx="114">
                  <c:v>-0.6451192115493638</c:v>
                </c:pt>
                <c:pt idx="115">
                  <c:v>-0.65315753234378693</c:v>
                </c:pt>
                <c:pt idx="116">
                  <c:v>-0.6570081339440722</c:v>
                </c:pt>
                <c:pt idx="117">
                  <c:v>-0.65893900923020809</c:v>
                </c:pt>
                <c:pt idx="118">
                  <c:v>-0.665142984150348</c:v>
                </c:pt>
                <c:pt idx="119">
                  <c:v>-0.67099437591881206</c:v>
                </c:pt>
                <c:pt idx="120">
                  <c:v>-0.67648673966683814</c:v>
                </c:pt>
                <c:pt idx="121">
                  <c:v>-0.68200943614948928</c:v>
                </c:pt>
                <c:pt idx="122">
                  <c:v>-0.68438567489137259</c:v>
                </c:pt>
                <c:pt idx="123">
                  <c:v>-0.69234750038938109</c:v>
                </c:pt>
                <c:pt idx="124">
                  <c:v>-0.69635231150889365</c:v>
                </c:pt>
                <c:pt idx="125">
                  <c:v>-0.70198612922714965</c:v>
                </c:pt>
                <c:pt idx="126">
                  <c:v>-0.70602980639095902</c:v>
                </c:pt>
                <c:pt idx="127">
                  <c:v>-0.71049681889505834</c:v>
                </c:pt>
                <c:pt idx="128">
                  <c:v>-0.71662053674558746</c:v>
                </c:pt>
                <c:pt idx="129">
                  <c:v>-0.72113521710011419</c:v>
                </c:pt>
                <c:pt idx="130">
                  <c:v>-0.72691081071275443</c:v>
                </c:pt>
                <c:pt idx="131">
                  <c:v>-0.72898163356916135</c:v>
                </c:pt>
                <c:pt idx="132">
                  <c:v>-0.73772622395791276</c:v>
                </c:pt>
                <c:pt idx="133">
                  <c:v>-0.74149744150099206</c:v>
                </c:pt>
                <c:pt idx="134">
                  <c:v>-0.74992919465892982</c:v>
                </c:pt>
                <c:pt idx="135">
                  <c:v>-0.75587401046825042</c:v>
                </c:pt>
                <c:pt idx="136">
                  <c:v>-0.75843264725857484</c:v>
                </c:pt>
                <c:pt idx="137">
                  <c:v>-0.76485802811394576</c:v>
                </c:pt>
                <c:pt idx="138">
                  <c:v>-0.76873316751654053</c:v>
                </c:pt>
                <c:pt idx="139">
                  <c:v>-0.77348993324248383</c:v>
                </c:pt>
                <c:pt idx="140">
                  <c:v>-0.7782694339767805</c:v>
                </c:pt>
                <c:pt idx="141">
                  <c:v>-0.78438566099421658</c:v>
                </c:pt>
                <c:pt idx="142">
                  <c:v>-0.78833736756369432</c:v>
                </c:pt>
                <c:pt idx="143">
                  <c:v>-0.79540141459870184</c:v>
                </c:pt>
                <c:pt idx="144">
                  <c:v>-0.7998419192309083</c:v>
                </c:pt>
                <c:pt idx="145">
                  <c:v>-0.80430222992610789</c:v>
                </c:pt>
                <c:pt idx="146">
                  <c:v>-0.80878252415886986</c:v>
                </c:pt>
                <c:pt idx="147">
                  <c:v>-0.81373414354906315</c:v>
                </c:pt>
                <c:pt idx="148">
                  <c:v>-0.82234511903162733</c:v>
                </c:pt>
                <c:pt idx="149">
                  <c:v>-0.82690717073946973</c:v>
                </c:pt>
                <c:pt idx="150">
                  <c:v>-0.82873783486629371</c:v>
                </c:pt>
                <c:pt idx="151">
                  <c:v>-0.83563282885670054</c:v>
                </c:pt>
                <c:pt idx="152">
                  <c:v>-0.84071954502708091</c:v>
                </c:pt>
                <c:pt idx="153">
                  <c:v>-0.84304027013456229</c:v>
                </c:pt>
                <c:pt idx="154">
                  <c:v>-0.85190847294488681</c:v>
                </c:pt>
                <c:pt idx="155">
                  <c:v>-0.85660772971298127</c:v>
                </c:pt>
                <c:pt idx="156">
                  <c:v>-0.8613291738001807</c:v>
                </c:pt>
                <c:pt idx="157">
                  <c:v>-0.86607301571353756</c:v>
                </c:pt>
                <c:pt idx="158">
                  <c:v>-0.87083946897023767</c:v>
                </c:pt>
                <c:pt idx="159">
                  <c:v>-0.87562875015526542</c:v>
                </c:pt>
                <c:pt idx="160">
                  <c:v>-0.88044107898045776</c:v>
                </c:pt>
                <c:pt idx="161">
                  <c:v>-0.88285595578791765</c:v>
                </c:pt>
                <c:pt idx="162">
                  <c:v>-0.89013577439730385</c:v>
                </c:pt>
                <c:pt idx="163">
                  <c:v>-0.89501859659861527</c:v>
                </c:pt>
                <c:pt idx="164">
                  <c:v>-0.89746897763356726</c:v>
                </c:pt>
                <c:pt idx="165">
                  <c:v>-0.90485635424849198</c:v>
                </c:pt>
                <c:pt idx="166">
                  <c:v>-0.90683557310339979</c:v>
                </c:pt>
                <c:pt idx="167">
                  <c:v>-0.91229871060461754</c:v>
                </c:pt>
                <c:pt idx="168">
                  <c:v>-0.91979687120344267</c:v>
                </c:pt>
                <c:pt idx="169">
                  <c:v>-0.92482706289644145</c:v>
                </c:pt>
                <c:pt idx="170">
                  <c:v>-0.92988268539362207</c:v>
                </c:pt>
                <c:pt idx="171">
                  <c:v>-0.93242011380403866</c:v>
                </c:pt>
                <c:pt idx="172">
                  <c:v>-0.93751436832578172</c:v>
                </c:pt>
                <c:pt idx="173">
                  <c:v>-0.94212149190867656</c:v>
                </c:pt>
                <c:pt idx="174">
                  <c:v>-0.94726553617358555</c:v>
                </c:pt>
                <c:pt idx="175">
                  <c:v>-0.94984751540299772</c:v>
                </c:pt>
                <c:pt idx="176">
                  <c:v>-0.95503156019058555</c:v>
                </c:pt>
                <c:pt idx="177">
                  <c:v>-0.96024261940333777</c:v>
                </c:pt>
                <c:pt idx="178">
                  <c:v>-0.96285836769048971</c:v>
                </c:pt>
                <c:pt idx="179">
                  <c:v>-0.97074691767021382</c:v>
                </c:pt>
                <c:pt idx="180">
                  <c:v>-0.9733903239147278</c:v>
                </c:pt>
                <c:pt idx="181">
                  <c:v>-0.98136272861786988</c:v>
                </c:pt>
                <c:pt idx="182">
                  <c:v>-0.98403438396067455</c:v>
                </c:pt>
                <c:pt idx="183">
                  <c:v>-0.98456957262744949</c:v>
                </c:pt>
                <c:pt idx="184">
                  <c:v>-0.99209244529043694</c:v>
                </c:pt>
                <c:pt idx="185">
                  <c:v>-0.99750078729969827</c:v>
                </c:pt>
                <c:pt idx="186">
                  <c:v>-1.0029385385998273</c:v>
                </c:pt>
                <c:pt idx="187">
                  <c:v>-1.0062154394021421</c:v>
                </c:pt>
                <c:pt idx="188">
                  <c:v>-1.0111510128981152</c:v>
                </c:pt>
                <c:pt idx="189">
                  <c:v>-1.0139035607411555</c:v>
                </c:pt>
                <c:pt idx="190">
                  <c:v>-1.0222069574657042</c:v>
                </c:pt>
                <c:pt idx="191">
                  <c:v>-1.022762976384672</c:v>
                </c:pt>
                <c:pt idx="192">
                  <c:v>-1.0305798782762827</c:v>
                </c:pt>
                <c:pt idx="193">
                  <c:v>-1.0362010285467127</c:v>
                </c:pt>
                <c:pt idx="194">
                  <c:v>-1.0367648853420297</c:v>
                </c:pt>
                <c:pt idx="195">
                  <c:v>-1.0446924466786793</c:v>
                </c:pt>
                <c:pt idx="196">
                  <c:v>-1.0503937163976353</c:v>
                </c:pt>
                <c:pt idx="197">
                  <c:v>-1.05268335677971</c:v>
                </c:pt>
                <c:pt idx="198">
                  <c:v>-1.0590070340757503</c:v>
                </c:pt>
                <c:pt idx="199">
                  <c:v>-1.0618947057329469</c:v>
                </c:pt>
                <c:pt idx="200">
                  <c:v>-1.0647907401925991</c:v>
                </c:pt>
                <c:pt idx="201">
                  <c:v>-1.0706080922585124</c:v>
                </c:pt>
                <c:pt idx="202">
                  <c:v>-1.0735295083006466</c:v>
                </c:pt>
                <c:pt idx="203">
                  <c:v>-1.0823453162042378</c:v>
                </c:pt>
                <c:pt idx="204">
                  <c:v>-1.0853012746084374</c:v>
                </c:pt>
                <c:pt idx="205">
                  <c:v>-1.0882659966139654</c:v>
                </c:pt>
                <c:pt idx="206">
                  <c:v>-1.0942219403668167</c:v>
                </c:pt>
                <c:pt idx="207">
                  <c:v>-1.0972132677544024</c:v>
                </c:pt>
                <c:pt idx="208">
                  <c:v>-1.1002135700350835</c:v>
                </c:pt>
                <c:pt idx="209">
                  <c:v>-1.1062413158326008</c:v>
                </c:pt>
                <c:pt idx="210">
                  <c:v>-1.1092688688566386</c:v>
                </c:pt>
                <c:pt idx="211">
                  <c:v>-1.1123056158001123</c:v>
                </c:pt>
                <c:pt idx="212">
                  <c:v>-1.1184069159962893</c:v>
                </c:pt>
                <c:pt idx="213">
                  <c:v>-1.1214715828141923</c:v>
                </c:pt>
                <c:pt idx="214">
                  <c:v>-1.1276292377386024</c:v>
                </c:pt>
                <c:pt idx="215">
                  <c:v>-1.1307223425863433</c:v>
                </c:pt>
                <c:pt idx="216">
                  <c:v>-1.1338250444238542</c:v>
                </c:pt>
                <c:pt idx="217">
                  <c:v>-1.1400594785822833</c:v>
                </c:pt>
                <c:pt idx="218">
                  <c:v>-1.1406850650900175</c:v>
                </c:pt>
                <c:pt idx="219">
                  <c:v>-1.1463330248795216</c:v>
                </c:pt>
                <c:pt idx="220">
                  <c:v>-1.1526461771605954</c:v>
                </c:pt>
                <c:pt idx="221">
                  <c:v>-1.1532796900104179</c:v>
                </c:pt>
                <c:pt idx="222">
                  <c:v>-1.1615520884419839</c:v>
                </c:pt>
                <c:pt idx="223">
                  <c:v>-1.1621912703109811</c:v>
                </c:pt>
                <c:pt idx="224">
                  <c:v>-1.1653933223584609</c:v>
                </c:pt>
                <c:pt idx="225">
                  <c:v>-1.1679623668029029</c:v>
                </c:pt>
                <c:pt idx="226">
                  <c:v>-1.1744140020843916</c:v>
                </c:pt>
                <c:pt idx="227">
                  <c:v>-1.1783050575773584</c:v>
                </c:pt>
                <c:pt idx="228">
                  <c:v>-1.1841701770297564</c:v>
                </c:pt>
                <c:pt idx="229">
                  <c:v>-1.1874435023747254</c:v>
                </c:pt>
                <c:pt idx="230">
                  <c:v>-1.188099455169646</c:v>
                </c:pt>
                <c:pt idx="231">
                  <c:v>-1.1946827574188434</c:v>
                </c:pt>
                <c:pt idx="232">
                  <c:v>-1.1946827574188434</c:v>
                </c:pt>
                <c:pt idx="233">
                  <c:v>-1.2006450142332614</c:v>
                </c:pt>
                <c:pt idx="234">
                  <c:v>-1.2073117055914506</c:v>
                </c:pt>
                <c:pt idx="235">
                  <c:v>-1.2099908766514988</c:v>
                </c:pt>
                <c:pt idx="236">
                  <c:v>-1.213349966138533</c:v>
                </c:pt>
                <c:pt idx="237">
                  <c:v>-1.2173958246580767</c:v>
                </c:pt>
                <c:pt idx="238">
                  <c:v>-1.2207799226423173</c:v>
                </c:pt>
                <c:pt idx="239">
                  <c:v>-1.2275826699650698</c:v>
                </c:pt>
                <c:pt idx="240">
                  <c:v>-1.2282654968949807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C9-4CFC-8CD3-5650B0615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84656"/>
        <c:axId val="711685048"/>
      </c:scatterChart>
      <c:valAx>
        <c:axId val="711684656"/>
        <c:scaling>
          <c:orientation val="minMax"/>
          <c:max val="120"/>
          <c:min val="0"/>
        </c:scaling>
        <c:delete val="0"/>
        <c:axPos val="b"/>
        <c:numFmt formatCode="#,##0_);\(#,##0\)" sourceLinked="0"/>
        <c:majorTickMark val="in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685048"/>
        <c:crosses val="autoZero"/>
        <c:crossBetween val="midCat"/>
      </c:valAx>
      <c:valAx>
        <c:axId val="711685048"/>
        <c:scaling>
          <c:orientation val="minMax"/>
        </c:scaling>
        <c:delete val="0"/>
        <c:axPos val="l"/>
        <c:numFmt formatCode="0.000_ " sourceLinked="1"/>
        <c:majorTickMark val="out"/>
        <c:minorTickMark val="none"/>
        <c:tickLblPos val="nextTo"/>
        <c:crossAx val="711684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5549502134688"/>
          <c:y val="0.61111419896042407"/>
          <c:w val="0.28562461023964691"/>
          <c:h val="0.32608615099583138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63501</xdr:colOff>
      <xdr:row>10</xdr:row>
      <xdr:rowOff>179916</xdr:rowOff>
    </xdr:from>
    <xdr:ext cx="2304862" cy="367408"/>
    <xdr:sp macro="" textlink="">
      <xdr:nvSpPr>
        <xdr:cNvPr id="6" name="テキスト ボックス 5"/>
        <xdr:cNvSpPr txBox="1"/>
      </xdr:nvSpPr>
      <xdr:spPr>
        <a:xfrm>
          <a:off x="2931584" y="2656416"/>
          <a:ext cx="2304862" cy="3674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1. </a:t>
          </a:r>
          <a:r>
            <a:rPr kumimoji="1" lang="ja-JP" altLang="en-US" sz="11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それぞれの項目を記入します。</a:t>
          </a:r>
          <a:endParaRPr kumimoji="1" lang="en-US" altLang="ja-JP" sz="1100" b="1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4</xdr:col>
      <xdr:colOff>78318</xdr:colOff>
      <xdr:row>17</xdr:row>
      <xdr:rowOff>4233</xdr:rowOff>
    </xdr:from>
    <xdr:ext cx="2035685" cy="367408"/>
    <xdr:sp macro="" textlink="">
      <xdr:nvSpPr>
        <xdr:cNvPr id="7" name="テキスト ボックス 6"/>
        <xdr:cNvSpPr txBox="1"/>
      </xdr:nvSpPr>
      <xdr:spPr>
        <a:xfrm>
          <a:off x="2946401" y="3867150"/>
          <a:ext cx="2035685" cy="3674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2. </a:t>
          </a:r>
          <a:r>
            <a:rPr kumimoji="1" lang="ja-JP" altLang="en-US" sz="11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サンプル名を記入します。</a:t>
          </a:r>
          <a:endParaRPr kumimoji="1" lang="en-US" altLang="ja-JP" sz="1100" b="1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8</xdr:col>
      <xdr:colOff>82551</xdr:colOff>
      <xdr:row>23</xdr:row>
      <xdr:rowOff>167217</xdr:rowOff>
    </xdr:from>
    <xdr:ext cx="2599943" cy="367408"/>
    <xdr:sp macro="" textlink="">
      <xdr:nvSpPr>
        <xdr:cNvPr id="9" name="テキスト ボックス 8"/>
        <xdr:cNvSpPr txBox="1"/>
      </xdr:nvSpPr>
      <xdr:spPr>
        <a:xfrm>
          <a:off x="6115051" y="5109634"/>
          <a:ext cx="2599943" cy="3674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3. </a:t>
          </a:r>
          <a:r>
            <a:rPr kumimoji="1" lang="ja-JP" altLang="en-US" sz="11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重量、メスアップ量を記入します。</a:t>
          </a:r>
          <a:endParaRPr kumimoji="1" lang="en-US" altLang="ja-JP" sz="1100" b="1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8</xdr:col>
      <xdr:colOff>76201</xdr:colOff>
      <xdr:row>27</xdr:row>
      <xdr:rowOff>23284</xdr:rowOff>
    </xdr:from>
    <xdr:ext cx="3437466" cy="2793714"/>
    <xdr:sp macro="" textlink="">
      <xdr:nvSpPr>
        <xdr:cNvPr id="10" name="テキスト ボックス 9"/>
        <xdr:cNvSpPr txBox="1"/>
      </xdr:nvSpPr>
      <xdr:spPr>
        <a:xfrm>
          <a:off x="6108701" y="5685367"/>
          <a:ext cx="3437466" cy="279371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4. </a:t>
          </a:r>
          <a:r>
            <a:rPr kumimoji="1" lang="ja-JP" altLang="en-US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測定サンプルがｶﾛﾃﾉｲﾄﾞの場合、下の表より、</a:t>
          </a:r>
          <a:endParaRPr kumimoji="1" lang="en-US" altLang="ja-JP" sz="1100" b="0" spc="0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  <a:p>
          <a:r>
            <a:rPr kumimoji="1" lang="ja-JP" altLang="en-US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各ｶﾛﾃﾉｲﾄﾞの</a:t>
          </a:r>
          <a:r>
            <a:rPr kumimoji="1" lang="el-GR" altLang="ja-JP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λ</a:t>
          </a:r>
          <a:r>
            <a:rPr kumimoji="1" lang="en-US" altLang="ja-JP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max</a:t>
          </a:r>
          <a:r>
            <a:rPr kumimoji="1" lang="ja-JP" altLang="en-US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と</a:t>
          </a:r>
          <a:r>
            <a:rPr kumimoji="1" lang="el-GR" altLang="ja-JP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ελ</a:t>
          </a:r>
          <a:r>
            <a:rPr kumimoji="1" lang="en-US" altLang="ja-JP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max</a:t>
          </a:r>
          <a:r>
            <a:rPr kumimoji="1" lang="ja-JP" altLang="en-US" sz="1100" b="0" spc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を記入します。</a:t>
          </a:r>
        </a:p>
        <a:p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                           </a:t>
          </a:r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λ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max         </a:t>
          </a:r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ελ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max</a:t>
          </a:r>
        </a:p>
        <a:p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lycopene	479nm          160000</a:t>
          </a:r>
        </a:p>
        <a:p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astaxanthin	486nm          124000</a:t>
          </a:r>
        </a:p>
        <a:p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β-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carotene	459nm          133000</a:t>
          </a:r>
        </a:p>
        <a:p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capsanthin	481nm          106000</a:t>
          </a:r>
        </a:p>
        <a:p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zeaxanthin	459nm          129000</a:t>
          </a:r>
        </a:p>
        <a:p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α-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carotene	453nm          138000</a:t>
          </a:r>
        </a:p>
        <a:p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lutein	452nm          126000</a:t>
          </a:r>
        </a:p>
        <a:p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β-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cryptoxanthin459nm            95100</a:t>
          </a:r>
        </a:p>
        <a:p>
          <a:endParaRPr kumimoji="1" lang="en-US" altLang="ja-JP" sz="1100" b="0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  <a:p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（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J. Agric. Food Chem., 58, 9967-9978(2010)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より）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50267" cy="592470"/>
    <xdr:sp macro="" textlink="">
      <xdr:nvSpPr>
        <xdr:cNvPr id="2" name="テキスト ボックス 1"/>
        <xdr:cNvSpPr txBox="1"/>
      </xdr:nvSpPr>
      <xdr:spPr>
        <a:xfrm>
          <a:off x="685800" y="247650"/>
          <a:ext cx="3550267" cy="5924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4. </a:t>
          </a:r>
          <a:r>
            <a:rPr kumimoji="1" lang="ja-JP" altLang="en-US" sz="20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測定データを貼り付けます</a:t>
          </a:r>
          <a:endParaRPr kumimoji="1" lang="en-US" altLang="ja-JP" sz="2000" b="1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19050</xdr:rowOff>
    </xdr:from>
    <xdr:to>
      <xdr:col>2</xdr:col>
      <xdr:colOff>536700</xdr:colOff>
      <xdr:row>34</xdr:row>
      <xdr:rowOff>41550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622697</xdr:colOff>
      <xdr:row>22</xdr:row>
      <xdr:rowOff>9525</xdr:rowOff>
    </xdr:from>
    <xdr:to>
      <xdr:col>5</xdr:col>
      <xdr:colOff>1121297</xdr:colOff>
      <xdr:row>34</xdr:row>
      <xdr:rowOff>32025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1207294</xdr:colOff>
      <xdr:row>22</xdr:row>
      <xdr:rowOff>0</xdr:rowOff>
    </xdr:from>
    <xdr:to>
      <xdr:col>8</xdr:col>
      <xdr:colOff>658144</xdr:colOff>
      <xdr:row>34</xdr:row>
      <xdr:rowOff>22500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533400</xdr:colOff>
      <xdr:row>9</xdr:row>
      <xdr:rowOff>47625</xdr:rowOff>
    </xdr:from>
    <xdr:ext cx="2899512" cy="392415"/>
    <xdr:sp macro="" textlink="">
      <xdr:nvSpPr>
        <xdr:cNvPr id="7" name="テキスト ボックス 6"/>
        <xdr:cNvSpPr txBox="1"/>
      </xdr:nvSpPr>
      <xdr:spPr>
        <a:xfrm>
          <a:off x="6419850" y="2190750"/>
          <a:ext cx="2899512" cy="3924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6. F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判定の場合、原液を希釈して再測定</a:t>
          </a:r>
          <a:endParaRPr kumimoji="1" lang="en-US" altLang="ja-JP" sz="1200" b="1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5</xdr:col>
      <xdr:colOff>95250</xdr:colOff>
      <xdr:row>8</xdr:row>
      <xdr:rowOff>95250</xdr:rowOff>
    </xdr:from>
    <xdr:ext cx="2178160" cy="367408"/>
    <xdr:sp macro="" textlink="">
      <xdr:nvSpPr>
        <xdr:cNvPr id="8" name="テキスト ボックス 7"/>
        <xdr:cNvSpPr txBox="1"/>
      </xdr:nvSpPr>
      <xdr:spPr>
        <a:xfrm>
          <a:off x="4200525" y="2000250"/>
          <a:ext cx="2178160" cy="3674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抽出物等であれば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(mol </a:t>
          </a:r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α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-Toc/g)</a:t>
          </a:r>
        </a:p>
      </xdr:txBody>
    </xdr:sp>
    <xdr:clientData/>
  </xdr:oneCellAnchor>
  <xdr:twoCellAnchor>
    <xdr:from>
      <xdr:col>5</xdr:col>
      <xdr:colOff>1162051</xdr:colOff>
      <xdr:row>10</xdr:row>
      <xdr:rowOff>9525</xdr:rowOff>
    </xdr:from>
    <xdr:to>
      <xdr:col>5</xdr:col>
      <xdr:colOff>1162051</xdr:colOff>
      <xdr:row>10</xdr:row>
      <xdr:rowOff>219075</xdr:rowOff>
    </xdr:to>
    <xdr:cxnSp macro="">
      <xdr:nvCxnSpPr>
        <xdr:cNvPr id="10" name="直線矢印コネクタ 9"/>
        <xdr:cNvCxnSpPr/>
      </xdr:nvCxnSpPr>
      <xdr:spPr>
        <a:xfrm flipH="1">
          <a:off x="5229226" y="1914525"/>
          <a:ext cx="0" cy="209550"/>
        </a:xfrm>
        <a:prstGeom prst="straightConnector1">
          <a:avLst/>
        </a:prstGeom>
        <a:ln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695325</xdr:colOff>
      <xdr:row>7</xdr:row>
      <xdr:rowOff>57150</xdr:rowOff>
    </xdr:from>
    <xdr:ext cx="1869551" cy="392415"/>
    <xdr:sp macro="" textlink="">
      <xdr:nvSpPr>
        <xdr:cNvPr id="9" name="テキスト ボックス 8"/>
        <xdr:cNvSpPr txBox="1"/>
      </xdr:nvSpPr>
      <xdr:spPr>
        <a:xfrm>
          <a:off x="2019300" y="1724025"/>
          <a:ext cx="1869551" cy="3924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5. FALSE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の場合、再測定</a:t>
          </a:r>
          <a:endParaRPr kumimoji="1" lang="en-US" altLang="ja-JP" sz="1200" b="1" baseline="0">
            <a:solidFill>
              <a:sysClr val="windowText" lastClr="000000"/>
            </a:solidFill>
            <a:latin typeface="Segoe UI" panose="020B0502040204020203" pitchFamily="34" charset="0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1</xdr:col>
      <xdr:colOff>504825</xdr:colOff>
      <xdr:row>15</xdr:row>
      <xdr:rowOff>200025</xdr:rowOff>
    </xdr:from>
    <xdr:ext cx="2259593" cy="367408"/>
    <xdr:sp macro="" textlink="">
      <xdr:nvSpPr>
        <xdr:cNvPr id="11" name="テキスト ボックス 10"/>
        <xdr:cNvSpPr txBox="1"/>
      </xdr:nvSpPr>
      <xdr:spPr>
        <a:xfrm>
          <a:off x="1828800" y="3771900"/>
          <a:ext cx="2259593" cy="3674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抽出物等であれば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(</a:t>
          </a:r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μ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mol </a:t>
          </a:r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α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-Toc/g)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</xdr:colOff>
      <xdr:row>2</xdr:row>
      <xdr:rowOff>0</xdr:rowOff>
    </xdr:from>
    <xdr:ext cx="7318927" cy="792525"/>
    <xdr:sp macro="" textlink="">
      <xdr:nvSpPr>
        <xdr:cNvPr id="3" name="テキスト ボックス 2"/>
        <xdr:cNvSpPr txBox="1"/>
      </xdr:nvSpPr>
      <xdr:spPr>
        <a:xfrm>
          <a:off x="2050677" y="459441"/>
          <a:ext cx="7318927" cy="7925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各ウェルの測定値からサンプルのみの吸光度（</a:t>
          </a:r>
          <a:r>
            <a:rPr kumimoji="1" lang="en-US" altLang="ja-JP" sz="14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D</a:t>
          </a:r>
          <a:r>
            <a:rPr kumimoji="1" lang="ja-JP" altLang="en-US" sz="14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行）がひかれた補正値が計算されます。</a:t>
          </a:r>
        </a:p>
        <a:p>
          <a:r>
            <a:rPr kumimoji="1" lang="ja-JP" altLang="en-US" sz="14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ここでは何もしません。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219075</xdr:colOff>
      <xdr:row>196</xdr:row>
      <xdr:rowOff>9525</xdr:rowOff>
    </xdr:from>
    <xdr:to>
      <xdr:col>24</xdr:col>
      <xdr:colOff>466725</xdr:colOff>
      <xdr:row>212</xdr:row>
      <xdr:rowOff>95250</xdr:rowOff>
    </xdr:to>
    <xdr:graphicFrame macro="">
      <xdr:nvGraphicFramePr>
        <xdr:cNvPr id="5919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666750</xdr:colOff>
      <xdr:row>196</xdr:row>
      <xdr:rowOff>9525</xdr:rowOff>
    </xdr:from>
    <xdr:to>
      <xdr:col>30</xdr:col>
      <xdr:colOff>228600</xdr:colOff>
      <xdr:row>212</xdr:row>
      <xdr:rowOff>95250</xdr:rowOff>
    </xdr:to>
    <xdr:graphicFrame macro="">
      <xdr:nvGraphicFramePr>
        <xdr:cNvPr id="59195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276225</xdr:colOff>
      <xdr:row>213</xdr:row>
      <xdr:rowOff>152400</xdr:rowOff>
    </xdr:from>
    <xdr:to>
      <xdr:col>24</xdr:col>
      <xdr:colOff>514350</xdr:colOff>
      <xdr:row>230</xdr:row>
      <xdr:rowOff>57150</xdr:rowOff>
    </xdr:to>
    <xdr:graphicFrame macro="">
      <xdr:nvGraphicFramePr>
        <xdr:cNvPr id="59195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674242</xdr:colOff>
      <xdr:row>1</xdr:row>
      <xdr:rowOff>0</xdr:rowOff>
    </xdr:from>
    <xdr:ext cx="2698175" cy="792525"/>
    <xdr:sp macro="" textlink="">
      <xdr:nvSpPr>
        <xdr:cNvPr id="6" name="テキスト ボックス 5"/>
        <xdr:cNvSpPr txBox="1"/>
      </xdr:nvSpPr>
      <xdr:spPr>
        <a:xfrm>
          <a:off x="3414017" y="278258"/>
          <a:ext cx="2698175" cy="7925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補正値の対数値を示しています</a:t>
          </a:r>
        </a:p>
        <a:p>
          <a:r>
            <a:rPr kumimoji="1" lang="ja-JP" altLang="en-US" sz="1400" b="1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ここでは何もしません。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0</xdr:rowOff>
    </xdr:from>
    <xdr:to>
      <xdr:col>5</xdr:col>
      <xdr:colOff>228600</xdr:colOff>
      <xdr:row>37</xdr:row>
      <xdr:rowOff>133350</xdr:rowOff>
    </xdr:to>
    <xdr:graphicFrame macro="">
      <xdr:nvGraphicFramePr>
        <xdr:cNvPr id="60523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13</xdr:col>
      <xdr:colOff>219075</xdr:colOff>
      <xdr:row>38</xdr:row>
      <xdr:rowOff>19050</xdr:rowOff>
    </xdr:to>
    <xdr:graphicFrame macro="">
      <xdr:nvGraphicFramePr>
        <xdr:cNvPr id="60523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22</xdr:row>
      <xdr:rowOff>0</xdr:rowOff>
    </xdr:from>
    <xdr:to>
      <xdr:col>21</xdr:col>
      <xdr:colOff>219075</xdr:colOff>
      <xdr:row>38</xdr:row>
      <xdr:rowOff>19050</xdr:rowOff>
    </xdr:to>
    <xdr:graphicFrame macro="">
      <xdr:nvGraphicFramePr>
        <xdr:cNvPr id="60524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678657</xdr:colOff>
      <xdr:row>51</xdr:row>
      <xdr:rowOff>130969</xdr:rowOff>
    </xdr:from>
    <xdr:ext cx="6610079" cy="642484"/>
    <xdr:sp macro="" textlink="">
      <xdr:nvSpPr>
        <xdr:cNvPr id="5" name="テキスト ボックス 4"/>
        <xdr:cNvSpPr txBox="1"/>
      </xdr:nvSpPr>
      <xdr:spPr>
        <a:xfrm>
          <a:off x="678657" y="9525000"/>
          <a:ext cx="6610079" cy="6424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l-GR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α-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トコフェロールの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k</a:t>
          </a:r>
          <a:r>
            <a:rPr kumimoji="1" lang="en-US" altLang="ja-JP" sz="1100" b="0" baseline="-2500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Q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に対する測定サンプルの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k</a:t>
          </a:r>
          <a:r>
            <a:rPr kumimoji="1" lang="en-US" altLang="ja-JP" sz="1100" b="0" baseline="-2500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Q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の比が算出されます。</a:t>
          </a:r>
        </a:p>
        <a:p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理論上、この値が半減期から計算された</a:t>
          </a:r>
          <a:r>
            <a:rPr kumimoji="1" lang="en-US" altLang="ja-JP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SOAC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Segoe UI" panose="020B0502040204020203" pitchFamily="34" charset="0"/>
              <a:ea typeface="メイリオ" panose="020B0604030504040204" pitchFamily="50" charset="-128"/>
            </a:rPr>
            <a:t>値と同じ値になるはずですので、比べてみてください。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42"/>
  <sheetViews>
    <sheetView showGridLines="0" tabSelected="1" topLeftCell="A16" zoomScale="90" zoomScaleNormal="90" workbookViewId="0">
      <selection activeCell="E47" sqref="E47"/>
    </sheetView>
  </sheetViews>
  <sheetFormatPr defaultColWidth="9.625" defaultRowHeight="14.45" customHeight="1"/>
  <cols>
    <col min="1" max="1" width="13.875" style="46" customWidth="1"/>
    <col min="2" max="2" width="4" style="46" customWidth="1"/>
    <col min="3" max="5" width="9.875" style="46" bestFit="1" customWidth="1"/>
    <col min="6" max="8" width="10.5" style="46" bestFit="1" customWidth="1"/>
    <col min="9" max="10" width="9.625" style="46"/>
    <col min="11" max="12" width="11" style="46" customWidth="1"/>
    <col min="13" max="16384" width="9.625" style="46"/>
  </cols>
  <sheetData>
    <row r="1" spans="1:13" ht="14.45" customHeight="1" thickBot="1">
      <c r="A1" s="44" t="s">
        <v>113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54" customFormat="1" ht="14.45" customHeight="1" thickBot="1">
      <c r="A2" s="47"/>
      <c r="B2" s="48"/>
      <c r="C2" s="49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50"/>
      <c r="J2" s="51"/>
      <c r="K2" s="50"/>
      <c r="L2" s="52"/>
      <c r="M2" s="53"/>
    </row>
    <row r="3" spans="1:13" s="54" customFormat="1" ht="21" customHeight="1">
      <c r="A3" s="47"/>
      <c r="B3" s="112" t="s">
        <v>27</v>
      </c>
      <c r="C3" s="115" t="s">
        <v>28</v>
      </c>
      <c r="D3" s="104" t="s">
        <v>29</v>
      </c>
      <c r="E3" s="55" t="s">
        <v>25</v>
      </c>
      <c r="F3" s="55" t="s">
        <v>25</v>
      </c>
      <c r="G3" s="55" t="s">
        <v>25</v>
      </c>
      <c r="H3" s="55" t="s">
        <v>25</v>
      </c>
      <c r="I3" s="114"/>
      <c r="J3" s="115" t="s">
        <v>28</v>
      </c>
      <c r="K3" s="106" t="s">
        <v>106</v>
      </c>
      <c r="L3" s="107"/>
      <c r="M3" s="53"/>
    </row>
    <row r="4" spans="1:13" s="54" customFormat="1" ht="21" customHeight="1" thickBot="1">
      <c r="A4" s="47"/>
      <c r="B4" s="113"/>
      <c r="C4" s="116"/>
      <c r="D4" s="105"/>
      <c r="E4" s="56" t="s">
        <v>26</v>
      </c>
      <c r="F4" s="56" t="s">
        <v>30</v>
      </c>
      <c r="G4" s="56" t="s">
        <v>31</v>
      </c>
      <c r="H4" s="56" t="s">
        <v>115</v>
      </c>
      <c r="I4" s="114"/>
      <c r="J4" s="116"/>
      <c r="K4" s="106"/>
      <c r="L4" s="107"/>
      <c r="M4" s="53"/>
    </row>
    <row r="5" spans="1:13" s="54" customFormat="1" ht="21" customHeight="1">
      <c r="A5" s="47"/>
      <c r="B5" s="112" t="s">
        <v>28</v>
      </c>
      <c r="C5" s="55" t="s">
        <v>32</v>
      </c>
      <c r="D5" s="55" t="s">
        <v>32</v>
      </c>
      <c r="E5" s="55" t="s">
        <v>32</v>
      </c>
      <c r="F5" s="55" t="s">
        <v>32</v>
      </c>
      <c r="G5" s="104" t="s">
        <v>29</v>
      </c>
      <c r="H5" s="115" t="s">
        <v>28</v>
      </c>
      <c r="I5" s="114"/>
      <c r="J5" s="104" t="s">
        <v>29</v>
      </c>
      <c r="K5" s="106" t="s">
        <v>107</v>
      </c>
      <c r="L5" s="107"/>
      <c r="M5" s="53"/>
    </row>
    <row r="6" spans="1:13" s="54" customFormat="1" ht="21" customHeight="1" thickBot="1">
      <c r="A6" s="47"/>
      <c r="B6" s="113"/>
      <c r="C6" s="56" t="s">
        <v>115</v>
      </c>
      <c r="D6" s="56" t="s">
        <v>31</v>
      </c>
      <c r="E6" s="56" t="s">
        <v>33</v>
      </c>
      <c r="F6" s="56" t="s">
        <v>26</v>
      </c>
      <c r="G6" s="105"/>
      <c r="H6" s="116"/>
      <c r="I6" s="114"/>
      <c r="J6" s="105"/>
      <c r="K6" s="106" t="s">
        <v>34</v>
      </c>
      <c r="L6" s="107"/>
      <c r="M6" s="53"/>
    </row>
    <row r="7" spans="1:13" s="54" customFormat="1" ht="21" customHeight="1">
      <c r="A7" s="47"/>
      <c r="B7" s="112" t="s">
        <v>35</v>
      </c>
      <c r="C7" s="115" t="s">
        <v>28</v>
      </c>
      <c r="D7" s="104" t="s">
        <v>29</v>
      </c>
      <c r="E7" s="55" t="s">
        <v>36</v>
      </c>
      <c r="F7" s="55" t="s">
        <v>36</v>
      </c>
      <c r="G7" s="55" t="s">
        <v>36</v>
      </c>
      <c r="H7" s="55" t="s">
        <v>36</v>
      </c>
      <c r="I7" s="114"/>
      <c r="J7" s="118" t="s">
        <v>37</v>
      </c>
      <c r="K7" s="106" t="s">
        <v>116</v>
      </c>
      <c r="L7" s="107"/>
      <c r="M7" s="53"/>
    </row>
    <row r="8" spans="1:13" s="54" customFormat="1" ht="21" customHeight="1" thickBot="1">
      <c r="A8" s="47"/>
      <c r="B8" s="113"/>
      <c r="C8" s="116"/>
      <c r="D8" s="105"/>
      <c r="E8" s="56" t="s">
        <v>26</v>
      </c>
      <c r="F8" s="56" t="s">
        <v>33</v>
      </c>
      <c r="G8" s="56" t="s">
        <v>31</v>
      </c>
      <c r="H8" s="56" t="s">
        <v>115</v>
      </c>
      <c r="I8" s="114"/>
      <c r="J8" s="119"/>
      <c r="K8" s="106"/>
      <c r="L8" s="107"/>
      <c r="M8" s="53"/>
    </row>
    <row r="9" spans="1:13" s="54" customFormat="1" ht="21" customHeight="1">
      <c r="A9" s="47"/>
      <c r="B9" s="112" t="s">
        <v>38</v>
      </c>
      <c r="C9" s="112" t="s">
        <v>28</v>
      </c>
      <c r="D9" s="57" t="s">
        <v>36</v>
      </c>
      <c r="E9" s="57" t="s">
        <v>32</v>
      </c>
      <c r="F9" s="57" t="s">
        <v>25</v>
      </c>
      <c r="G9" s="112" t="s">
        <v>29</v>
      </c>
      <c r="H9" s="112" t="s">
        <v>28</v>
      </c>
      <c r="I9" s="114"/>
      <c r="J9" s="112" t="s">
        <v>105</v>
      </c>
      <c r="K9" s="106" t="s">
        <v>117</v>
      </c>
      <c r="L9" s="107"/>
      <c r="M9" s="53"/>
    </row>
    <row r="10" spans="1:13" s="54" customFormat="1" ht="21" customHeight="1" thickBot="1">
      <c r="A10" s="47"/>
      <c r="B10" s="113"/>
      <c r="C10" s="113"/>
      <c r="D10" s="58" t="s">
        <v>115</v>
      </c>
      <c r="E10" s="58" t="s">
        <v>115</v>
      </c>
      <c r="F10" s="58" t="s">
        <v>115</v>
      </c>
      <c r="G10" s="113"/>
      <c r="H10" s="113"/>
      <c r="I10" s="114"/>
      <c r="J10" s="113"/>
      <c r="K10" s="106"/>
      <c r="L10" s="107"/>
      <c r="M10" s="53"/>
    </row>
    <row r="11" spans="1:13" ht="14.45" customHeight="1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 ht="16.5" customHeight="1">
      <c r="A12" s="59" t="s">
        <v>43</v>
      </c>
      <c r="B12" s="108" t="s">
        <v>120</v>
      </c>
      <c r="C12" s="109"/>
      <c r="D12" s="110"/>
      <c r="E12" s="45"/>
      <c r="F12" s="45"/>
      <c r="G12" s="45"/>
      <c r="H12" s="45"/>
      <c r="I12" s="45"/>
      <c r="J12" s="45"/>
      <c r="K12" s="45"/>
      <c r="L12" s="45"/>
      <c r="M12" s="45"/>
    </row>
    <row r="13" spans="1:13" ht="16.5" customHeight="1">
      <c r="A13" s="59" t="s">
        <v>85</v>
      </c>
      <c r="B13" s="111" t="s">
        <v>121</v>
      </c>
      <c r="C13" s="111"/>
      <c r="D13" s="111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16.5" customHeight="1">
      <c r="A14" s="59" t="s">
        <v>86</v>
      </c>
      <c r="B14" s="111" t="s">
        <v>121</v>
      </c>
      <c r="C14" s="111"/>
      <c r="D14" s="111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16.5" customHeight="1">
      <c r="A15" s="59" t="s">
        <v>87</v>
      </c>
      <c r="B15" s="111" t="s">
        <v>121</v>
      </c>
      <c r="C15" s="111"/>
      <c r="D15" s="111"/>
      <c r="E15" s="45"/>
      <c r="F15" s="45"/>
      <c r="G15" s="45"/>
      <c r="H15" s="45"/>
      <c r="I15" s="45"/>
      <c r="J15" s="45"/>
      <c r="K15" s="45"/>
      <c r="L15" s="45"/>
      <c r="M15" s="45"/>
    </row>
    <row r="16" spans="1:13" ht="14.45" customHeight="1">
      <c r="A16" s="6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14.45" customHeight="1">
      <c r="A17" s="61" t="s">
        <v>108</v>
      </c>
      <c r="B17" s="45"/>
      <c r="C17" s="62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14.45" customHeight="1">
      <c r="A18" s="121"/>
      <c r="B18" s="122"/>
      <c r="C18" s="120" t="s">
        <v>108</v>
      </c>
      <c r="D18" s="120"/>
      <c r="F18" s="45"/>
      <c r="G18" s="45"/>
      <c r="H18" s="45"/>
      <c r="I18" s="45"/>
      <c r="J18" s="45"/>
      <c r="K18" s="45"/>
      <c r="L18" s="45"/>
      <c r="M18" s="45"/>
    </row>
    <row r="19" spans="1:13" ht="14.45" customHeight="1">
      <c r="A19" s="120" t="s">
        <v>39</v>
      </c>
      <c r="B19" s="120"/>
      <c r="C19" s="117" t="s">
        <v>122</v>
      </c>
      <c r="D19" s="117"/>
      <c r="F19" s="45"/>
      <c r="G19" s="45"/>
      <c r="H19" s="45"/>
      <c r="I19" s="45"/>
      <c r="J19" s="45"/>
      <c r="K19" s="45"/>
      <c r="L19" s="45"/>
      <c r="M19" s="45"/>
    </row>
    <row r="20" spans="1:13" ht="14.45" customHeight="1">
      <c r="A20" s="120" t="s">
        <v>32</v>
      </c>
      <c r="B20" s="120"/>
      <c r="C20" s="117" t="s">
        <v>123</v>
      </c>
      <c r="D20" s="117"/>
      <c r="F20" s="45"/>
      <c r="G20" s="45"/>
      <c r="H20" s="45"/>
      <c r="J20" s="45"/>
      <c r="K20" s="45"/>
      <c r="L20" s="45"/>
      <c r="M20" s="45"/>
    </row>
    <row r="21" spans="1:13" ht="14.45" customHeight="1">
      <c r="A21" s="120" t="s">
        <v>36</v>
      </c>
      <c r="B21" s="120"/>
      <c r="C21" s="117" t="s">
        <v>124</v>
      </c>
      <c r="D21" s="117"/>
      <c r="F21" s="45"/>
      <c r="G21" s="45"/>
      <c r="H21" s="45"/>
      <c r="J21" s="45"/>
      <c r="K21" s="45"/>
      <c r="L21" s="45"/>
      <c r="M21" s="45"/>
    </row>
    <row r="22" spans="1:13" ht="14.45" customHeight="1">
      <c r="D22" s="63"/>
      <c r="F22" s="45"/>
      <c r="G22" s="45"/>
      <c r="H22" s="45"/>
      <c r="I22" s="45"/>
      <c r="J22" s="45"/>
      <c r="K22" s="45"/>
      <c r="L22" s="45"/>
      <c r="M22" s="45"/>
    </row>
    <row r="23" spans="1:13" ht="14.45" customHeight="1">
      <c r="A23" s="61" t="s">
        <v>109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14.45" customHeight="1">
      <c r="A24" s="64" t="s">
        <v>108</v>
      </c>
      <c r="B24" s="65"/>
      <c r="C24" s="66" t="s">
        <v>40</v>
      </c>
      <c r="D24" s="66" t="s">
        <v>41</v>
      </c>
      <c r="E24" s="67" t="s">
        <v>42</v>
      </c>
      <c r="F24" s="67" t="s">
        <v>92</v>
      </c>
      <c r="G24" s="67" t="s">
        <v>93</v>
      </c>
      <c r="H24" s="67" t="s">
        <v>94</v>
      </c>
      <c r="I24" s="68"/>
      <c r="K24" s="69"/>
      <c r="L24" s="69"/>
      <c r="M24" s="70"/>
    </row>
    <row r="25" spans="1:13" ht="14.45" customHeight="1">
      <c r="A25" s="71" t="s">
        <v>110</v>
      </c>
      <c r="B25" s="72"/>
      <c r="C25" s="89">
        <v>4</v>
      </c>
      <c r="D25" s="89">
        <v>5</v>
      </c>
      <c r="E25" s="89">
        <v>128</v>
      </c>
      <c r="F25" s="89">
        <v>1000.2</v>
      </c>
      <c r="G25" s="89">
        <v>1000.8</v>
      </c>
      <c r="H25" s="89">
        <v>1000.3</v>
      </c>
      <c r="I25" s="73"/>
      <c r="K25" s="69"/>
      <c r="L25" s="69"/>
      <c r="M25" s="70"/>
    </row>
    <row r="26" spans="1:13" ht="14.45" customHeight="1">
      <c r="A26" s="71" t="s">
        <v>111</v>
      </c>
      <c r="B26" s="72"/>
      <c r="C26" s="90">
        <v>10</v>
      </c>
      <c r="D26" s="90">
        <v>100</v>
      </c>
      <c r="E26" s="90">
        <v>200</v>
      </c>
      <c r="F26" s="90">
        <v>50</v>
      </c>
      <c r="G26" s="90">
        <v>50</v>
      </c>
      <c r="H26" s="90">
        <v>50</v>
      </c>
      <c r="I26" s="74"/>
      <c r="K26" s="69"/>
      <c r="L26" s="69"/>
      <c r="M26" s="70"/>
    </row>
    <row r="27" spans="1:13" ht="14.45" customHeight="1">
      <c r="A27" s="71" t="s">
        <v>112</v>
      </c>
      <c r="B27" s="72"/>
      <c r="C27" s="91">
        <v>246.26</v>
      </c>
      <c r="D27" s="91">
        <v>270.32</v>
      </c>
      <c r="E27" s="92">
        <v>430.79</v>
      </c>
      <c r="F27" s="93"/>
      <c r="G27" s="93"/>
      <c r="H27" s="93"/>
      <c r="I27" s="73"/>
      <c r="K27" s="69"/>
      <c r="L27" s="69"/>
      <c r="M27" s="70"/>
    </row>
    <row r="28" spans="1:13" ht="14.45" customHeight="1">
      <c r="A28" s="102" t="s">
        <v>95</v>
      </c>
      <c r="B28" s="103"/>
      <c r="C28" s="94"/>
      <c r="D28" s="94"/>
      <c r="E28" s="94"/>
      <c r="F28" s="95"/>
      <c r="G28" s="95"/>
      <c r="H28" s="95"/>
      <c r="I28" s="73"/>
      <c r="K28" s="69"/>
      <c r="L28" s="69"/>
      <c r="M28" s="70"/>
    </row>
    <row r="29" spans="1:13" ht="14.45" customHeight="1">
      <c r="A29" s="102" t="s">
        <v>96</v>
      </c>
      <c r="B29" s="103"/>
      <c r="C29" s="94"/>
      <c r="D29" s="94"/>
      <c r="E29" s="94"/>
      <c r="F29" s="95"/>
      <c r="G29" s="95"/>
      <c r="H29" s="95"/>
      <c r="I29" s="73"/>
      <c r="K29" s="69"/>
      <c r="L29" s="69"/>
      <c r="M29" s="70"/>
    </row>
    <row r="30" spans="1:13" ht="14.45" customHeight="1">
      <c r="A30" s="102" t="s">
        <v>97</v>
      </c>
      <c r="B30" s="103"/>
      <c r="C30" s="94"/>
      <c r="D30" s="94"/>
      <c r="E30" s="94"/>
      <c r="F30" s="95"/>
      <c r="G30" s="95"/>
      <c r="H30" s="95"/>
      <c r="I30" s="73"/>
      <c r="K30" s="69"/>
      <c r="L30" s="69"/>
      <c r="M30" s="70"/>
    </row>
    <row r="31" spans="1:13" ht="14.45" customHeight="1">
      <c r="A31" s="75" t="s">
        <v>114</v>
      </c>
      <c r="B31" s="76"/>
      <c r="C31" s="96">
        <f t="shared" ref="C31:E31" si="0">C25/C26/C27/3</f>
        <v>5.4143317361054718E-4</v>
      </c>
      <c r="D31" s="96">
        <f t="shared" si="0"/>
        <v>6.1655322087402585E-5</v>
      </c>
      <c r="E31" s="96">
        <f t="shared" si="0"/>
        <v>4.9521421883825839E-4</v>
      </c>
      <c r="F31" s="96">
        <f>IF(F28="",F25/F26/3,F30/F29)</f>
        <v>6.6680000000000001</v>
      </c>
      <c r="G31" s="96">
        <f t="shared" ref="G31:H31" si="1">IF(G28="",G25/G26/3,G30/G29)</f>
        <v>6.6719999999999997</v>
      </c>
      <c r="H31" s="96">
        <f t="shared" si="1"/>
        <v>6.6686666666666667</v>
      </c>
      <c r="I31" s="77"/>
    </row>
    <row r="34" spans="6:13" ht="14.45" customHeight="1">
      <c r="F34" s="63"/>
    </row>
    <row r="42" spans="6:13" ht="14.45" customHeight="1">
      <c r="M42" s="78"/>
    </row>
  </sheetData>
  <sheetProtection selectLockedCells="1"/>
  <mergeCells count="41">
    <mergeCell ref="I7:I8"/>
    <mergeCell ref="A19:B19"/>
    <mergeCell ref="A20:B20"/>
    <mergeCell ref="A21:B21"/>
    <mergeCell ref="A18:B18"/>
    <mergeCell ref="C18:D18"/>
    <mergeCell ref="C19:D19"/>
    <mergeCell ref="C20:D20"/>
    <mergeCell ref="B15:D15"/>
    <mergeCell ref="K3:L4"/>
    <mergeCell ref="J7:J8"/>
    <mergeCell ref="K7:L8"/>
    <mergeCell ref="B14:D14"/>
    <mergeCell ref="G5:G6"/>
    <mergeCell ref="B9:B10"/>
    <mergeCell ref="C9:C10"/>
    <mergeCell ref="D7:D8"/>
    <mergeCell ref="B5:B6"/>
    <mergeCell ref="I3:I4"/>
    <mergeCell ref="J3:J4"/>
    <mergeCell ref="B3:B4"/>
    <mergeCell ref="C3:C4"/>
    <mergeCell ref="D3:D4"/>
    <mergeCell ref="K6:L6"/>
    <mergeCell ref="I5:I6"/>
    <mergeCell ref="A28:B28"/>
    <mergeCell ref="A29:B29"/>
    <mergeCell ref="A30:B30"/>
    <mergeCell ref="J5:J6"/>
    <mergeCell ref="K5:L5"/>
    <mergeCell ref="B12:D12"/>
    <mergeCell ref="B13:D13"/>
    <mergeCell ref="G9:G10"/>
    <mergeCell ref="H9:H10"/>
    <mergeCell ref="I9:I10"/>
    <mergeCell ref="H5:H6"/>
    <mergeCell ref="B7:B8"/>
    <mergeCell ref="C7:C8"/>
    <mergeCell ref="C21:D21"/>
    <mergeCell ref="J9:J10"/>
    <mergeCell ref="K9:L10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Y247"/>
  <sheetViews>
    <sheetView zoomScale="50" zoomScaleNormal="50" workbookViewId="0">
      <selection activeCell="L45" sqref="L45"/>
    </sheetView>
  </sheetViews>
  <sheetFormatPr defaultRowHeight="18.75"/>
  <cols>
    <col min="1" max="16384" width="9" style="79"/>
  </cols>
  <sheetData>
    <row r="3" spans="1:25">
      <c r="J3" s="80"/>
    </row>
    <row r="5" spans="1:25">
      <c r="A5" s="79" t="s">
        <v>0</v>
      </c>
    </row>
    <row r="6" spans="1:25">
      <c r="B6" s="79" t="s">
        <v>1</v>
      </c>
      <c r="C6" s="79" t="s">
        <v>2</v>
      </c>
      <c r="D6" s="79" t="s">
        <v>3</v>
      </c>
      <c r="E6" s="79" t="s">
        <v>4</v>
      </c>
      <c r="F6" s="79" t="s">
        <v>5</v>
      </c>
      <c r="G6" s="79" t="s">
        <v>6</v>
      </c>
      <c r="H6" s="79" t="s">
        <v>7</v>
      </c>
      <c r="I6" s="79" t="s">
        <v>8</v>
      </c>
      <c r="J6" s="79" t="s">
        <v>9</v>
      </c>
      <c r="K6" s="79" t="s">
        <v>10</v>
      </c>
      <c r="L6" s="79" t="s">
        <v>11</v>
      </c>
      <c r="M6" s="79" t="s">
        <v>12</v>
      </c>
      <c r="N6" s="79" t="s">
        <v>13</v>
      </c>
      <c r="O6" s="79" t="s">
        <v>14</v>
      </c>
      <c r="P6" s="79" t="s">
        <v>15</v>
      </c>
      <c r="Q6" s="79" t="s">
        <v>16</v>
      </c>
      <c r="R6" s="79" t="s">
        <v>17</v>
      </c>
      <c r="S6" s="79" t="s">
        <v>18</v>
      </c>
      <c r="T6" s="79" t="s">
        <v>19</v>
      </c>
      <c r="U6" s="79" t="s">
        <v>20</v>
      </c>
      <c r="V6" s="79" t="s">
        <v>21</v>
      </c>
      <c r="W6" s="79" t="s">
        <v>22</v>
      </c>
      <c r="X6" s="79" t="s">
        <v>23</v>
      </c>
      <c r="Y6" s="79" t="s">
        <v>24</v>
      </c>
    </row>
    <row r="7" spans="1:25">
      <c r="A7" s="79">
        <v>0</v>
      </c>
      <c r="B7" s="101">
        <v>0.78800000000000003</v>
      </c>
      <c r="C7" s="81">
        <v>0.84799999999999998</v>
      </c>
      <c r="D7" s="81">
        <v>0.91</v>
      </c>
      <c r="E7" s="81">
        <v>0.95299999999999996</v>
      </c>
      <c r="F7" s="81">
        <v>1.0780000000000001</v>
      </c>
      <c r="G7" s="81">
        <v>1.2430000000000001</v>
      </c>
      <c r="H7" s="81">
        <v>1.224</v>
      </c>
      <c r="I7" s="81">
        <v>1.08</v>
      </c>
      <c r="J7" s="81">
        <v>0.95699999999999996</v>
      </c>
      <c r="K7" s="81">
        <v>0.92100000000000004</v>
      </c>
      <c r="L7" s="81">
        <v>0.85899999999999999</v>
      </c>
      <c r="M7" s="81">
        <v>0.79400000000000004</v>
      </c>
      <c r="N7" s="81">
        <v>0.77400000000000002</v>
      </c>
      <c r="O7" s="81">
        <v>0.84399999999999997</v>
      </c>
      <c r="P7" s="81">
        <v>0.89800000000000002</v>
      </c>
      <c r="Q7" s="81">
        <v>0.93400000000000005</v>
      </c>
      <c r="R7" s="81">
        <v>1.012</v>
      </c>
      <c r="S7" s="81">
        <v>1.1539999999999999</v>
      </c>
      <c r="T7" s="81">
        <v>6.8000000000000005E-2</v>
      </c>
      <c r="U7" s="81">
        <v>0.32100000000000001</v>
      </c>
      <c r="V7" s="81">
        <v>0.38200000000000001</v>
      </c>
      <c r="W7" s="81">
        <v>0.41299999999999998</v>
      </c>
      <c r="X7" s="81">
        <v>7.0000000000000007E-2</v>
      </c>
      <c r="Y7" s="81">
        <v>7.4999999999999997E-2</v>
      </c>
    </row>
    <row r="8" spans="1:25">
      <c r="A8" s="79">
        <v>30</v>
      </c>
      <c r="B8" s="81">
        <v>0.78600000000000003</v>
      </c>
      <c r="C8" s="81">
        <v>0.84199999999999997</v>
      </c>
      <c r="D8" s="81">
        <v>0.91100000000000003</v>
      </c>
      <c r="E8" s="81">
        <v>0.95099999999999996</v>
      </c>
      <c r="F8" s="81">
        <v>1.0780000000000001</v>
      </c>
      <c r="G8" s="81">
        <v>1.244</v>
      </c>
      <c r="H8" s="81">
        <v>1.2250000000000001</v>
      </c>
      <c r="I8" s="81">
        <v>1.081</v>
      </c>
      <c r="J8" s="81">
        <v>0.95699999999999996</v>
      </c>
      <c r="K8" s="81">
        <v>0.91900000000000004</v>
      </c>
      <c r="L8" s="81">
        <v>0.85799999999999998</v>
      </c>
      <c r="M8" s="81">
        <v>0.79800000000000004</v>
      </c>
      <c r="N8" s="81">
        <v>0.77300000000000002</v>
      </c>
      <c r="O8" s="81">
        <v>0.84499999999999997</v>
      </c>
      <c r="P8" s="81">
        <v>0.90200000000000002</v>
      </c>
      <c r="Q8" s="81">
        <v>0.93899999999999995</v>
      </c>
      <c r="R8" s="81">
        <v>1.012</v>
      </c>
      <c r="S8" s="81">
        <v>1.155</v>
      </c>
      <c r="T8" s="81">
        <v>6.7000000000000004E-2</v>
      </c>
      <c r="U8" s="81">
        <v>0.32100000000000001</v>
      </c>
      <c r="V8" s="81">
        <v>0.38300000000000001</v>
      </c>
      <c r="W8" s="81">
        <v>0.41499999999999998</v>
      </c>
      <c r="X8" s="81">
        <v>7.0999999999999994E-2</v>
      </c>
      <c r="Y8" s="81">
        <v>7.4999999999999997E-2</v>
      </c>
    </row>
    <row r="9" spans="1:25">
      <c r="A9" s="79">
        <v>60</v>
      </c>
      <c r="B9" s="81">
        <v>0.78200000000000003</v>
      </c>
      <c r="C9" s="81">
        <v>0.83699999999999997</v>
      </c>
      <c r="D9" s="81">
        <v>0.91100000000000003</v>
      </c>
      <c r="E9" s="81">
        <v>0.94399999999999995</v>
      </c>
      <c r="F9" s="81">
        <v>1.077</v>
      </c>
      <c r="G9" s="81">
        <v>1.248</v>
      </c>
      <c r="H9" s="81">
        <v>1.2270000000000001</v>
      </c>
      <c r="I9" s="81">
        <v>1.0760000000000001</v>
      </c>
      <c r="J9" s="81">
        <v>0.95099999999999996</v>
      </c>
      <c r="K9" s="81">
        <v>0.91200000000000003</v>
      </c>
      <c r="L9" s="81">
        <v>0.85699999999999998</v>
      </c>
      <c r="M9" s="81">
        <v>0.79700000000000004</v>
      </c>
      <c r="N9" s="81">
        <v>0.77300000000000002</v>
      </c>
      <c r="O9" s="81">
        <v>0.84299999999999997</v>
      </c>
      <c r="P9" s="81">
        <v>0.90500000000000003</v>
      </c>
      <c r="Q9" s="81">
        <v>0.93100000000000005</v>
      </c>
      <c r="R9" s="81">
        <v>1.006</v>
      </c>
      <c r="S9" s="81">
        <v>1.1519999999999999</v>
      </c>
      <c r="T9" s="81">
        <v>6.7000000000000004E-2</v>
      </c>
      <c r="U9" s="81">
        <v>0.32100000000000001</v>
      </c>
      <c r="V9" s="81">
        <v>0.38400000000000001</v>
      </c>
      <c r="W9" s="81">
        <v>0.41599999999999998</v>
      </c>
      <c r="X9" s="81">
        <v>7.0999999999999994E-2</v>
      </c>
      <c r="Y9" s="81">
        <v>7.4999999999999997E-2</v>
      </c>
    </row>
    <row r="10" spans="1:25">
      <c r="A10" s="79">
        <v>90</v>
      </c>
      <c r="B10" s="81">
        <v>0.78300000000000003</v>
      </c>
      <c r="C10" s="81">
        <v>0.83399999999999996</v>
      </c>
      <c r="D10" s="81">
        <v>0.91</v>
      </c>
      <c r="E10" s="81">
        <v>0.94099999999999995</v>
      </c>
      <c r="F10" s="81">
        <v>1.08</v>
      </c>
      <c r="G10" s="81">
        <v>1.2490000000000001</v>
      </c>
      <c r="H10" s="81">
        <v>1.224</v>
      </c>
      <c r="I10" s="81">
        <v>1.075</v>
      </c>
      <c r="J10" s="81">
        <v>0.95</v>
      </c>
      <c r="K10" s="81">
        <v>0.91</v>
      </c>
      <c r="L10" s="81">
        <v>0.85499999999999998</v>
      </c>
      <c r="M10" s="81">
        <v>0.79800000000000004</v>
      </c>
      <c r="N10" s="81">
        <v>0.77400000000000002</v>
      </c>
      <c r="O10" s="81">
        <v>0.84599999999999997</v>
      </c>
      <c r="P10" s="81">
        <v>0.89800000000000002</v>
      </c>
      <c r="Q10" s="81">
        <v>0.92800000000000005</v>
      </c>
      <c r="R10" s="81">
        <v>1.0049999999999999</v>
      </c>
      <c r="S10" s="81">
        <v>1.1519999999999999</v>
      </c>
      <c r="T10" s="81">
        <v>6.8000000000000005E-2</v>
      </c>
      <c r="U10" s="81">
        <v>0.32100000000000001</v>
      </c>
      <c r="V10" s="81">
        <v>0.38300000000000001</v>
      </c>
      <c r="W10" s="81">
        <v>0.41599999999999998</v>
      </c>
      <c r="X10" s="81">
        <v>7.0999999999999994E-2</v>
      </c>
      <c r="Y10" s="81">
        <v>7.4999999999999997E-2</v>
      </c>
    </row>
    <row r="11" spans="1:25">
      <c r="A11" s="79">
        <v>120</v>
      </c>
      <c r="B11" s="81">
        <v>0.78200000000000003</v>
      </c>
      <c r="C11" s="81">
        <v>0.83299999999999996</v>
      </c>
      <c r="D11" s="81">
        <v>0.90800000000000003</v>
      </c>
      <c r="E11" s="81">
        <v>0.94299999999999995</v>
      </c>
      <c r="F11" s="81">
        <v>1.081</v>
      </c>
      <c r="G11" s="81">
        <v>1.2509999999999999</v>
      </c>
      <c r="H11" s="81">
        <v>1.2130000000000001</v>
      </c>
      <c r="I11" s="81">
        <v>1.0660000000000001</v>
      </c>
      <c r="J11" s="81">
        <v>0.94899999999999995</v>
      </c>
      <c r="K11" s="81">
        <v>0.90800000000000003</v>
      </c>
      <c r="L11" s="81">
        <v>0.85299999999999998</v>
      </c>
      <c r="M11" s="81">
        <v>0.79800000000000004</v>
      </c>
      <c r="N11" s="81">
        <v>0.77500000000000002</v>
      </c>
      <c r="O11" s="81">
        <v>0.84399999999999997</v>
      </c>
      <c r="P11" s="81">
        <v>0.89500000000000002</v>
      </c>
      <c r="Q11" s="81">
        <v>0.92800000000000005</v>
      </c>
      <c r="R11" s="81">
        <v>1.002</v>
      </c>
      <c r="S11" s="81">
        <v>1.153</v>
      </c>
      <c r="T11" s="81">
        <v>6.8000000000000005E-2</v>
      </c>
      <c r="U11" s="81">
        <v>0.32100000000000001</v>
      </c>
      <c r="V11" s="81">
        <v>0.38200000000000001</v>
      </c>
      <c r="W11" s="81">
        <v>0.41699999999999998</v>
      </c>
      <c r="X11" s="81">
        <v>7.1999999999999995E-2</v>
      </c>
      <c r="Y11" s="81">
        <v>7.4999999999999997E-2</v>
      </c>
    </row>
    <row r="12" spans="1:25">
      <c r="A12" s="79">
        <v>150</v>
      </c>
      <c r="B12" s="81">
        <v>0.78500000000000003</v>
      </c>
      <c r="C12" s="81">
        <v>0.83299999999999996</v>
      </c>
      <c r="D12" s="81">
        <v>0.90500000000000003</v>
      </c>
      <c r="E12" s="81">
        <v>0.94099999999999995</v>
      </c>
      <c r="F12" s="81">
        <v>1.079</v>
      </c>
      <c r="G12" s="81">
        <v>1.248</v>
      </c>
      <c r="H12" s="81">
        <v>1.214</v>
      </c>
      <c r="I12" s="81">
        <v>1.0680000000000001</v>
      </c>
      <c r="J12" s="81">
        <v>0.94899999999999995</v>
      </c>
      <c r="K12" s="81">
        <v>0.90800000000000003</v>
      </c>
      <c r="L12" s="81">
        <v>0.85199999999999998</v>
      </c>
      <c r="M12" s="81">
        <v>0.79700000000000004</v>
      </c>
      <c r="N12" s="81">
        <v>0.77400000000000002</v>
      </c>
      <c r="O12" s="81">
        <v>0.84299999999999997</v>
      </c>
      <c r="P12" s="81">
        <v>0.89300000000000002</v>
      </c>
      <c r="Q12" s="81">
        <v>0.92700000000000005</v>
      </c>
      <c r="R12" s="81">
        <v>1.004</v>
      </c>
      <c r="S12" s="81">
        <v>1.153</v>
      </c>
      <c r="T12" s="81">
        <v>6.8000000000000005E-2</v>
      </c>
      <c r="U12" s="81">
        <v>0.32</v>
      </c>
      <c r="V12" s="81">
        <v>0.38200000000000001</v>
      </c>
      <c r="W12" s="81">
        <v>0.41599999999999998</v>
      </c>
      <c r="X12" s="81">
        <v>7.1999999999999995E-2</v>
      </c>
      <c r="Y12" s="81">
        <v>7.5999999999999998E-2</v>
      </c>
    </row>
    <row r="13" spans="1:25">
      <c r="A13" s="79">
        <v>180</v>
      </c>
      <c r="B13" s="81">
        <v>0.77500000000000002</v>
      </c>
      <c r="C13" s="81">
        <v>0.83199999999999996</v>
      </c>
      <c r="D13" s="81">
        <v>0.90400000000000003</v>
      </c>
      <c r="E13" s="81">
        <v>0.94</v>
      </c>
      <c r="F13" s="81">
        <v>1.079</v>
      </c>
      <c r="G13" s="81">
        <v>1.25</v>
      </c>
      <c r="H13" s="81">
        <v>1.212</v>
      </c>
      <c r="I13" s="81">
        <v>1.0660000000000001</v>
      </c>
      <c r="J13" s="81">
        <v>0.94899999999999995</v>
      </c>
      <c r="K13" s="81">
        <v>0.90700000000000003</v>
      </c>
      <c r="L13" s="81">
        <v>0.85099999999999998</v>
      </c>
      <c r="M13" s="81">
        <v>0.79600000000000004</v>
      </c>
      <c r="N13" s="81">
        <v>0.77400000000000002</v>
      </c>
      <c r="O13" s="81">
        <v>0.84099999999999997</v>
      </c>
      <c r="P13" s="81">
        <v>0.89400000000000002</v>
      </c>
      <c r="Q13" s="81">
        <v>0.92900000000000005</v>
      </c>
      <c r="R13" s="81">
        <v>1.004</v>
      </c>
      <c r="S13" s="81">
        <v>1.151</v>
      </c>
      <c r="T13" s="81">
        <v>6.8000000000000005E-2</v>
      </c>
      <c r="U13" s="81">
        <v>0.31900000000000001</v>
      </c>
      <c r="V13" s="81">
        <v>0.38200000000000001</v>
      </c>
      <c r="W13" s="81">
        <v>0.41699999999999998</v>
      </c>
      <c r="X13" s="81">
        <v>7.0999999999999994E-2</v>
      </c>
      <c r="Y13" s="81">
        <v>7.4999999999999997E-2</v>
      </c>
    </row>
    <row r="14" spans="1:25">
      <c r="A14" s="79">
        <v>210</v>
      </c>
      <c r="B14" s="81">
        <v>0.77100000000000002</v>
      </c>
      <c r="C14" s="81">
        <v>0.83</v>
      </c>
      <c r="D14" s="81">
        <v>0.90100000000000002</v>
      </c>
      <c r="E14" s="81">
        <v>0.93700000000000006</v>
      </c>
      <c r="F14" s="81">
        <v>1.077</v>
      </c>
      <c r="G14" s="81">
        <v>1.246</v>
      </c>
      <c r="H14" s="81">
        <v>1.2190000000000001</v>
      </c>
      <c r="I14" s="81">
        <v>1.0669999999999999</v>
      </c>
      <c r="J14" s="81">
        <v>0.94799999999999995</v>
      </c>
      <c r="K14" s="81">
        <v>0.90600000000000003</v>
      </c>
      <c r="L14" s="81">
        <v>0.85099999999999998</v>
      </c>
      <c r="M14" s="81">
        <v>0.79500000000000004</v>
      </c>
      <c r="N14" s="81">
        <v>0.77200000000000002</v>
      </c>
      <c r="O14" s="81">
        <v>0.83799999999999997</v>
      </c>
      <c r="P14" s="81">
        <v>0.89100000000000001</v>
      </c>
      <c r="Q14" s="81">
        <v>0.92800000000000005</v>
      </c>
      <c r="R14" s="81">
        <v>1.002</v>
      </c>
      <c r="S14" s="81">
        <v>1.1499999999999999</v>
      </c>
      <c r="T14" s="81">
        <v>6.8000000000000005E-2</v>
      </c>
      <c r="U14" s="81">
        <v>0.31900000000000001</v>
      </c>
      <c r="V14" s="81">
        <v>0.38200000000000001</v>
      </c>
      <c r="W14" s="81">
        <v>0.41699999999999998</v>
      </c>
      <c r="X14" s="81">
        <v>7.0999999999999994E-2</v>
      </c>
      <c r="Y14" s="81">
        <v>7.5999999999999998E-2</v>
      </c>
    </row>
    <row r="15" spans="1:25">
      <c r="A15" s="79">
        <v>240</v>
      </c>
      <c r="B15" s="81">
        <v>0.77200000000000002</v>
      </c>
      <c r="C15" s="81">
        <v>0.82799999999999996</v>
      </c>
      <c r="D15" s="81">
        <v>0.89900000000000002</v>
      </c>
      <c r="E15" s="81">
        <v>0.93700000000000006</v>
      </c>
      <c r="F15" s="81">
        <v>1.0780000000000001</v>
      </c>
      <c r="G15" s="81">
        <v>1.2490000000000001</v>
      </c>
      <c r="H15" s="81">
        <v>1.2110000000000001</v>
      </c>
      <c r="I15" s="81">
        <v>1.0660000000000001</v>
      </c>
      <c r="J15" s="81">
        <v>0.94799999999999995</v>
      </c>
      <c r="K15" s="81">
        <v>0.90500000000000003</v>
      </c>
      <c r="L15" s="81">
        <v>0.85</v>
      </c>
      <c r="M15" s="81">
        <v>0.79400000000000004</v>
      </c>
      <c r="N15" s="81">
        <v>0.77100000000000002</v>
      </c>
      <c r="O15" s="81">
        <v>0.84</v>
      </c>
      <c r="P15" s="81">
        <v>0.89</v>
      </c>
      <c r="Q15" s="81">
        <v>0.92600000000000005</v>
      </c>
      <c r="R15" s="81">
        <v>1.002</v>
      </c>
      <c r="S15" s="81">
        <v>1.149</v>
      </c>
      <c r="T15" s="81">
        <v>6.8000000000000005E-2</v>
      </c>
      <c r="U15" s="81">
        <v>0.31900000000000001</v>
      </c>
      <c r="V15" s="81">
        <v>0.38200000000000001</v>
      </c>
      <c r="W15" s="81">
        <v>0.41799999999999998</v>
      </c>
      <c r="X15" s="81">
        <v>7.0999999999999994E-2</v>
      </c>
      <c r="Y15" s="81">
        <v>7.5999999999999998E-2</v>
      </c>
    </row>
    <row r="16" spans="1:25">
      <c r="A16" s="79">
        <v>270</v>
      </c>
      <c r="B16" s="81">
        <v>0.77100000000000002</v>
      </c>
      <c r="C16" s="81">
        <v>0.82699999999999996</v>
      </c>
      <c r="D16" s="81">
        <v>0.89800000000000002</v>
      </c>
      <c r="E16" s="81">
        <v>0.93799999999999994</v>
      </c>
      <c r="F16" s="81">
        <v>1.079</v>
      </c>
      <c r="G16" s="81">
        <v>1.2490000000000001</v>
      </c>
      <c r="H16" s="81">
        <v>1.21</v>
      </c>
      <c r="I16" s="81">
        <v>1.0640000000000001</v>
      </c>
      <c r="J16" s="81">
        <v>0.94699999999999995</v>
      </c>
      <c r="K16" s="81">
        <v>0.90300000000000002</v>
      </c>
      <c r="L16" s="81">
        <v>0.84799999999999998</v>
      </c>
      <c r="M16" s="81">
        <v>0.79500000000000004</v>
      </c>
      <c r="N16" s="81">
        <v>0.77100000000000002</v>
      </c>
      <c r="O16" s="81">
        <v>0.83899999999999997</v>
      </c>
      <c r="P16" s="81">
        <v>0.89</v>
      </c>
      <c r="Q16" s="81">
        <v>0.92500000000000004</v>
      </c>
      <c r="R16" s="81">
        <v>1.0009999999999999</v>
      </c>
      <c r="S16" s="81">
        <v>1.149</v>
      </c>
      <c r="T16" s="81">
        <v>6.8000000000000005E-2</v>
      </c>
      <c r="U16" s="81">
        <v>0.31900000000000001</v>
      </c>
      <c r="V16" s="81">
        <v>0.38300000000000001</v>
      </c>
      <c r="W16" s="81">
        <v>0.41799999999999998</v>
      </c>
      <c r="X16" s="81">
        <v>7.0999999999999994E-2</v>
      </c>
      <c r="Y16" s="81">
        <v>7.5999999999999998E-2</v>
      </c>
    </row>
    <row r="17" spans="1:25">
      <c r="A17" s="79">
        <v>300</v>
      </c>
      <c r="B17" s="81">
        <v>0.77</v>
      </c>
      <c r="C17" s="81">
        <v>0.82499999999999996</v>
      </c>
      <c r="D17" s="81">
        <v>0.89500000000000002</v>
      </c>
      <c r="E17" s="81">
        <v>0.93500000000000005</v>
      </c>
      <c r="F17" s="81">
        <v>1.0760000000000001</v>
      </c>
      <c r="G17" s="81">
        <v>1.2470000000000001</v>
      </c>
      <c r="H17" s="81">
        <v>1.208</v>
      </c>
      <c r="I17" s="81">
        <v>1.0660000000000001</v>
      </c>
      <c r="J17" s="81">
        <v>0.94599999999999995</v>
      </c>
      <c r="K17" s="81">
        <v>0.90300000000000002</v>
      </c>
      <c r="L17" s="81">
        <v>0.84799999999999998</v>
      </c>
      <c r="M17" s="81">
        <v>0.79200000000000004</v>
      </c>
      <c r="N17" s="81">
        <v>0.76900000000000002</v>
      </c>
      <c r="O17" s="81">
        <v>0.83699999999999997</v>
      </c>
      <c r="P17" s="81">
        <v>0.88800000000000001</v>
      </c>
      <c r="Q17" s="81">
        <v>0.92400000000000004</v>
      </c>
      <c r="R17" s="81">
        <v>1.0009999999999999</v>
      </c>
      <c r="S17" s="81">
        <v>1.149</v>
      </c>
      <c r="T17" s="81">
        <v>6.8000000000000005E-2</v>
      </c>
      <c r="U17" s="81">
        <v>0.31900000000000001</v>
      </c>
      <c r="V17" s="81">
        <v>0.38300000000000001</v>
      </c>
      <c r="W17" s="81">
        <v>0.41799999999999998</v>
      </c>
      <c r="X17" s="81">
        <v>7.0999999999999994E-2</v>
      </c>
      <c r="Y17" s="81">
        <v>7.5999999999999998E-2</v>
      </c>
    </row>
    <row r="18" spans="1:25">
      <c r="A18" s="79">
        <v>330</v>
      </c>
      <c r="B18" s="81">
        <v>0.76900000000000002</v>
      </c>
      <c r="C18" s="81">
        <v>0.82599999999999996</v>
      </c>
      <c r="D18" s="81">
        <v>0.89300000000000002</v>
      </c>
      <c r="E18" s="81">
        <v>0.93500000000000005</v>
      </c>
      <c r="F18" s="81">
        <v>1.0760000000000001</v>
      </c>
      <c r="G18" s="81">
        <v>1.248</v>
      </c>
      <c r="H18" s="81">
        <v>1.204</v>
      </c>
      <c r="I18" s="81">
        <v>1.0629999999999999</v>
      </c>
      <c r="J18" s="81">
        <v>0.94599999999999995</v>
      </c>
      <c r="K18" s="81">
        <v>0.90200000000000002</v>
      </c>
      <c r="L18" s="81">
        <v>0.84699999999999998</v>
      </c>
      <c r="M18" s="81">
        <v>0.79100000000000004</v>
      </c>
      <c r="N18" s="81">
        <v>0.76700000000000002</v>
      </c>
      <c r="O18" s="81">
        <v>0.83699999999999997</v>
      </c>
      <c r="P18" s="81">
        <v>0.88800000000000001</v>
      </c>
      <c r="Q18" s="81">
        <v>0.92200000000000004</v>
      </c>
      <c r="R18" s="81">
        <v>1</v>
      </c>
      <c r="S18" s="81">
        <v>1.1479999999999999</v>
      </c>
      <c r="T18" s="81">
        <v>6.8000000000000005E-2</v>
      </c>
      <c r="U18" s="81">
        <v>0.32</v>
      </c>
      <c r="V18" s="81">
        <v>0.38300000000000001</v>
      </c>
      <c r="W18" s="81">
        <v>0.41799999999999998</v>
      </c>
      <c r="X18" s="81">
        <v>7.0999999999999994E-2</v>
      </c>
      <c r="Y18" s="81">
        <v>7.5999999999999998E-2</v>
      </c>
    </row>
    <row r="19" spans="1:25">
      <c r="A19" s="79">
        <v>360</v>
      </c>
      <c r="B19" s="81">
        <v>0.76700000000000002</v>
      </c>
      <c r="C19" s="81">
        <v>0.82399999999999995</v>
      </c>
      <c r="D19" s="81">
        <v>0.89200000000000002</v>
      </c>
      <c r="E19" s="81">
        <v>0.93500000000000005</v>
      </c>
      <c r="F19" s="81">
        <v>1.077</v>
      </c>
      <c r="G19" s="81">
        <v>1.248</v>
      </c>
      <c r="H19" s="81">
        <v>1.202</v>
      </c>
      <c r="I19" s="81">
        <v>1.0620000000000001</v>
      </c>
      <c r="J19" s="81">
        <v>0.94499999999999995</v>
      </c>
      <c r="K19" s="81">
        <v>0.90100000000000002</v>
      </c>
      <c r="L19" s="81">
        <v>0.84599999999999997</v>
      </c>
      <c r="M19" s="81">
        <v>0.79100000000000004</v>
      </c>
      <c r="N19" s="81">
        <v>0.76600000000000001</v>
      </c>
      <c r="O19" s="81">
        <v>0.83699999999999997</v>
      </c>
      <c r="P19" s="81">
        <v>0.88800000000000001</v>
      </c>
      <c r="Q19" s="81">
        <v>0.92400000000000004</v>
      </c>
      <c r="R19" s="81">
        <v>1.002</v>
      </c>
      <c r="S19" s="81">
        <v>1.147</v>
      </c>
      <c r="T19" s="81">
        <v>6.8000000000000005E-2</v>
      </c>
      <c r="U19" s="81">
        <v>0.32</v>
      </c>
      <c r="V19" s="81">
        <v>0.38300000000000001</v>
      </c>
      <c r="W19" s="81">
        <v>0.41899999999999998</v>
      </c>
      <c r="X19" s="81">
        <v>7.0999999999999994E-2</v>
      </c>
      <c r="Y19" s="81">
        <v>7.5999999999999998E-2</v>
      </c>
    </row>
    <row r="20" spans="1:25">
      <c r="A20" s="79">
        <v>390</v>
      </c>
      <c r="B20" s="81">
        <v>0.76600000000000001</v>
      </c>
      <c r="C20" s="81">
        <v>0.82199999999999995</v>
      </c>
      <c r="D20" s="81">
        <v>0.88900000000000001</v>
      </c>
      <c r="E20" s="81">
        <v>0.93300000000000005</v>
      </c>
      <c r="F20" s="81">
        <v>1.0740000000000001</v>
      </c>
      <c r="G20" s="81">
        <v>1.244</v>
      </c>
      <c r="H20" s="81">
        <v>1.1990000000000001</v>
      </c>
      <c r="I20" s="81">
        <v>1.0629999999999999</v>
      </c>
      <c r="J20" s="81">
        <v>0.94399999999999995</v>
      </c>
      <c r="K20" s="81">
        <v>0.90100000000000002</v>
      </c>
      <c r="L20" s="81">
        <v>0.84499999999999997</v>
      </c>
      <c r="M20" s="81">
        <v>0.78900000000000003</v>
      </c>
      <c r="N20" s="81">
        <v>0.76400000000000001</v>
      </c>
      <c r="O20" s="81">
        <v>0.83499999999999996</v>
      </c>
      <c r="P20" s="81">
        <v>0.88600000000000001</v>
      </c>
      <c r="Q20" s="81">
        <v>0.92200000000000004</v>
      </c>
      <c r="R20" s="81">
        <v>0.999</v>
      </c>
      <c r="S20" s="81">
        <v>1.1459999999999999</v>
      </c>
      <c r="T20" s="81">
        <v>6.8000000000000005E-2</v>
      </c>
      <c r="U20" s="81">
        <v>0.32</v>
      </c>
      <c r="V20" s="81">
        <v>0.38400000000000001</v>
      </c>
      <c r="W20" s="81">
        <v>0.41899999999999998</v>
      </c>
      <c r="X20" s="81">
        <v>7.0999999999999994E-2</v>
      </c>
      <c r="Y20" s="81">
        <v>7.5999999999999998E-2</v>
      </c>
    </row>
    <row r="21" spans="1:25">
      <c r="A21" s="79">
        <v>420</v>
      </c>
      <c r="B21" s="81">
        <v>0.76400000000000001</v>
      </c>
      <c r="C21" s="81">
        <v>0.82099999999999995</v>
      </c>
      <c r="D21" s="81">
        <v>0.88800000000000001</v>
      </c>
      <c r="E21" s="81">
        <v>0.93300000000000005</v>
      </c>
      <c r="F21" s="81">
        <v>1.075</v>
      </c>
      <c r="G21" s="81">
        <v>1.2450000000000001</v>
      </c>
      <c r="H21" s="81">
        <v>1.196</v>
      </c>
      <c r="I21" s="81">
        <v>1.0620000000000001</v>
      </c>
      <c r="J21" s="81">
        <v>0.94299999999999995</v>
      </c>
      <c r="K21" s="81">
        <v>0.89900000000000002</v>
      </c>
      <c r="L21" s="81">
        <v>0.84499999999999997</v>
      </c>
      <c r="M21" s="81">
        <v>0.78700000000000003</v>
      </c>
      <c r="N21" s="81">
        <v>0.76200000000000001</v>
      </c>
      <c r="O21" s="81">
        <v>0.83399999999999996</v>
      </c>
      <c r="P21" s="81">
        <v>0.88600000000000001</v>
      </c>
      <c r="Q21" s="81">
        <v>0.92100000000000004</v>
      </c>
      <c r="R21" s="81">
        <v>0.999</v>
      </c>
      <c r="S21" s="81">
        <v>1.1439999999999999</v>
      </c>
      <c r="T21" s="81">
        <v>6.8000000000000005E-2</v>
      </c>
      <c r="U21" s="81">
        <v>0.32100000000000001</v>
      </c>
      <c r="V21" s="81">
        <v>0.38300000000000001</v>
      </c>
      <c r="W21" s="81">
        <v>0.41899999999999998</v>
      </c>
      <c r="X21" s="81">
        <v>7.0999999999999994E-2</v>
      </c>
      <c r="Y21" s="81">
        <v>7.5999999999999998E-2</v>
      </c>
    </row>
    <row r="22" spans="1:25">
      <c r="A22" s="79">
        <v>450</v>
      </c>
      <c r="B22" s="81">
        <v>0.76300000000000001</v>
      </c>
      <c r="C22" s="81">
        <v>0.82099999999999995</v>
      </c>
      <c r="D22" s="81">
        <v>0.88800000000000001</v>
      </c>
      <c r="E22" s="81">
        <v>0.93200000000000005</v>
      </c>
      <c r="F22" s="81">
        <v>1.073</v>
      </c>
      <c r="G22" s="81">
        <v>1.246</v>
      </c>
      <c r="H22" s="81">
        <v>1.1930000000000001</v>
      </c>
      <c r="I22" s="81">
        <v>1.0609999999999999</v>
      </c>
      <c r="J22" s="81">
        <v>0.94199999999999995</v>
      </c>
      <c r="K22" s="81">
        <v>0.89700000000000002</v>
      </c>
      <c r="L22" s="81">
        <v>0.84399999999999997</v>
      </c>
      <c r="M22" s="81">
        <v>0.78700000000000003</v>
      </c>
      <c r="N22" s="81">
        <v>0.76200000000000001</v>
      </c>
      <c r="O22" s="81">
        <v>0.83499999999999996</v>
      </c>
      <c r="P22" s="81">
        <v>0.88500000000000001</v>
      </c>
      <c r="Q22" s="81">
        <v>0.92100000000000004</v>
      </c>
      <c r="R22" s="81">
        <v>0.999</v>
      </c>
      <c r="S22" s="81">
        <v>1.145</v>
      </c>
      <c r="T22" s="81">
        <v>6.8000000000000005E-2</v>
      </c>
      <c r="U22" s="81">
        <v>0.32100000000000001</v>
      </c>
      <c r="V22" s="81">
        <v>0.38400000000000001</v>
      </c>
      <c r="W22" s="81">
        <v>0.41899999999999998</v>
      </c>
      <c r="X22" s="81">
        <v>7.0999999999999994E-2</v>
      </c>
      <c r="Y22" s="81">
        <v>7.5999999999999998E-2</v>
      </c>
    </row>
    <row r="23" spans="1:25">
      <c r="A23" s="79">
        <v>480</v>
      </c>
      <c r="B23" s="81">
        <v>0.76300000000000001</v>
      </c>
      <c r="C23" s="81">
        <v>0.82</v>
      </c>
      <c r="D23" s="81">
        <v>0.88600000000000001</v>
      </c>
      <c r="E23" s="81">
        <v>0.93</v>
      </c>
      <c r="F23" s="81">
        <v>1.071</v>
      </c>
      <c r="G23" s="81">
        <v>1.244</v>
      </c>
      <c r="H23" s="81">
        <v>1.1930000000000001</v>
      </c>
      <c r="I23" s="81">
        <v>1.06</v>
      </c>
      <c r="J23" s="81">
        <v>0.94199999999999995</v>
      </c>
      <c r="K23" s="81">
        <v>0.89700000000000002</v>
      </c>
      <c r="L23" s="81">
        <v>0.84299999999999997</v>
      </c>
      <c r="M23" s="81">
        <v>0.78400000000000003</v>
      </c>
      <c r="N23" s="81">
        <v>0.75800000000000001</v>
      </c>
      <c r="O23" s="81">
        <v>0.83199999999999996</v>
      </c>
      <c r="P23" s="81">
        <v>0.88300000000000001</v>
      </c>
      <c r="Q23" s="81">
        <v>0.91900000000000004</v>
      </c>
      <c r="R23" s="81">
        <v>0.997</v>
      </c>
      <c r="S23" s="81">
        <v>1.1439999999999999</v>
      </c>
      <c r="T23" s="81">
        <v>6.8000000000000005E-2</v>
      </c>
      <c r="U23" s="81">
        <v>0.32100000000000001</v>
      </c>
      <c r="V23" s="81">
        <v>0.38400000000000001</v>
      </c>
      <c r="W23" s="81">
        <v>0.42</v>
      </c>
      <c r="X23" s="81">
        <v>7.0999999999999994E-2</v>
      </c>
      <c r="Y23" s="81">
        <v>7.5999999999999998E-2</v>
      </c>
    </row>
    <row r="24" spans="1:25">
      <c r="A24" s="79">
        <v>510</v>
      </c>
      <c r="B24" s="81">
        <v>0.76100000000000001</v>
      </c>
      <c r="C24" s="81">
        <v>0.81899999999999995</v>
      </c>
      <c r="D24" s="81">
        <v>0.88500000000000001</v>
      </c>
      <c r="E24" s="81">
        <v>0.93</v>
      </c>
      <c r="F24" s="81">
        <v>1.071</v>
      </c>
      <c r="G24" s="81">
        <v>1.244</v>
      </c>
      <c r="H24" s="81">
        <v>1.1930000000000001</v>
      </c>
      <c r="I24" s="81">
        <v>1.06</v>
      </c>
      <c r="J24" s="81">
        <v>0.94099999999999995</v>
      </c>
      <c r="K24" s="81">
        <v>0.89500000000000002</v>
      </c>
      <c r="L24" s="81">
        <v>0.84299999999999997</v>
      </c>
      <c r="M24" s="81">
        <v>0.78300000000000003</v>
      </c>
      <c r="N24" s="81">
        <v>0.75700000000000001</v>
      </c>
      <c r="O24" s="81">
        <v>0.83199999999999996</v>
      </c>
      <c r="P24" s="81">
        <v>0.88300000000000001</v>
      </c>
      <c r="Q24" s="81">
        <v>0.91800000000000004</v>
      </c>
      <c r="R24" s="81">
        <v>0.996</v>
      </c>
      <c r="S24" s="81">
        <v>1.143</v>
      </c>
      <c r="T24" s="81">
        <v>6.8000000000000005E-2</v>
      </c>
      <c r="U24" s="81">
        <v>0.32100000000000001</v>
      </c>
      <c r="V24" s="81">
        <v>0.38400000000000001</v>
      </c>
      <c r="W24" s="81">
        <v>0.42</v>
      </c>
      <c r="X24" s="81">
        <v>7.0999999999999994E-2</v>
      </c>
      <c r="Y24" s="81">
        <v>7.5999999999999998E-2</v>
      </c>
    </row>
    <row r="25" spans="1:25">
      <c r="A25" s="79">
        <v>540</v>
      </c>
      <c r="B25" s="81">
        <v>0.76</v>
      </c>
      <c r="C25" s="81">
        <v>0.81799999999999995</v>
      </c>
      <c r="D25" s="81">
        <v>0.88400000000000001</v>
      </c>
      <c r="E25" s="81">
        <v>0.93</v>
      </c>
      <c r="F25" s="81">
        <v>1.071</v>
      </c>
      <c r="G25" s="81">
        <v>1.242</v>
      </c>
      <c r="H25" s="81">
        <v>1.1919999999999999</v>
      </c>
      <c r="I25" s="81">
        <v>1.06</v>
      </c>
      <c r="J25" s="81">
        <v>0.94</v>
      </c>
      <c r="K25" s="81">
        <v>0.89500000000000002</v>
      </c>
      <c r="L25" s="81">
        <v>0.84199999999999997</v>
      </c>
      <c r="M25" s="81">
        <v>0.78100000000000003</v>
      </c>
      <c r="N25" s="81">
        <v>0.75600000000000001</v>
      </c>
      <c r="O25" s="81">
        <v>0.83</v>
      </c>
      <c r="P25" s="81">
        <v>0.88</v>
      </c>
      <c r="Q25" s="81">
        <v>0.91500000000000004</v>
      </c>
      <c r="R25" s="81">
        <v>0.99399999999999999</v>
      </c>
      <c r="S25" s="81">
        <v>1.1439999999999999</v>
      </c>
      <c r="T25" s="81">
        <v>6.8000000000000005E-2</v>
      </c>
      <c r="U25" s="81">
        <v>0.32200000000000001</v>
      </c>
      <c r="V25" s="81">
        <v>0.38400000000000001</v>
      </c>
      <c r="W25" s="81">
        <v>0.42</v>
      </c>
      <c r="X25" s="81">
        <v>7.0999999999999994E-2</v>
      </c>
      <c r="Y25" s="81">
        <v>7.5999999999999998E-2</v>
      </c>
    </row>
    <row r="26" spans="1:25">
      <c r="A26" s="79">
        <v>570</v>
      </c>
      <c r="B26" s="81">
        <v>0.75900000000000001</v>
      </c>
      <c r="C26" s="81">
        <v>0.81699999999999995</v>
      </c>
      <c r="D26" s="81">
        <v>0.88200000000000001</v>
      </c>
      <c r="E26" s="81">
        <v>0.92800000000000005</v>
      </c>
      <c r="F26" s="81">
        <v>1.0680000000000001</v>
      </c>
      <c r="G26" s="81">
        <v>1.2430000000000001</v>
      </c>
      <c r="H26" s="81">
        <v>1.1990000000000001</v>
      </c>
      <c r="I26" s="81">
        <v>1.0589999999999999</v>
      </c>
      <c r="J26" s="81">
        <v>0.93899999999999995</v>
      </c>
      <c r="K26" s="81">
        <v>0.89500000000000002</v>
      </c>
      <c r="L26" s="81">
        <v>0.84199999999999997</v>
      </c>
      <c r="M26" s="81">
        <v>0.77900000000000003</v>
      </c>
      <c r="N26" s="81">
        <v>0.753</v>
      </c>
      <c r="O26" s="81">
        <v>0.83</v>
      </c>
      <c r="P26" s="81">
        <v>0.88</v>
      </c>
      <c r="Q26" s="81">
        <v>0.91600000000000004</v>
      </c>
      <c r="R26" s="81">
        <v>0.99399999999999999</v>
      </c>
      <c r="S26" s="81">
        <v>1.145</v>
      </c>
      <c r="T26" s="81">
        <v>6.8000000000000005E-2</v>
      </c>
      <c r="U26" s="81">
        <v>0.32200000000000001</v>
      </c>
      <c r="V26" s="81">
        <v>0.38400000000000001</v>
      </c>
      <c r="W26" s="81">
        <v>0.42099999999999999</v>
      </c>
      <c r="X26" s="81">
        <v>7.0999999999999994E-2</v>
      </c>
      <c r="Y26" s="81">
        <v>7.5999999999999998E-2</v>
      </c>
    </row>
    <row r="27" spans="1:25">
      <c r="A27" s="79">
        <v>600</v>
      </c>
      <c r="B27" s="81">
        <v>0.75700000000000001</v>
      </c>
      <c r="C27" s="81">
        <v>0.81599999999999995</v>
      </c>
      <c r="D27" s="81">
        <v>0.88100000000000001</v>
      </c>
      <c r="E27" s="81">
        <v>0.92800000000000005</v>
      </c>
      <c r="F27" s="81">
        <v>1.0680000000000001</v>
      </c>
      <c r="G27" s="81">
        <v>1.2430000000000001</v>
      </c>
      <c r="H27" s="81">
        <v>1.2010000000000001</v>
      </c>
      <c r="I27" s="81">
        <v>1.0589999999999999</v>
      </c>
      <c r="J27" s="81">
        <v>0.93799999999999994</v>
      </c>
      <c r="K27" s="81">
        <v>0.89300000000000002</v>
      </c>
      <c r="L27" s="81">
        <v>0.84099999999999997</v>
      </c>
      <c r="M27" s="81">
        <v>0.77800000000000002</v>
      </c>
      <c r="N27" s="81">
        <v>0.752</v>
      </c>
      <c r="O27" s="81">
        <v>0.83099999999999996</v>
      </c>
      <c r="P27" s="81">
        <v>0.879</v>
      </c>
      <c r="Q27" s="81">
        <v>0.91300000000000003</v>
      </c>
      <c r="R27" s="81">
        <v>0.99399999999999999</v>
      </c>
      <c r="S27" s="81">
        <v>1.1419999999999999</v>
      </c>
      <c r="T27" s="81">
        <v>6.8000000000000005E-2</v>
      </c>
      <c r="U27" s="81">
        <v>0.32200000000000001</v>
      </c>
      <c r="V27" s="81">
        <v>0.38400000000000001</v>
      </c>
      <c r="W27" s="81">
        <v>0.42099999999999999</v>
      </c>
      <c r="X27" s="81">
        <v>7.0999999999999994E-2</v>
      </c>
      <c r="Y27" s="81">
        <v>7.5999999999999998E-2</v>
      </c>
    </row>
    <row r="28" spans="1:25">
      <c r="A28" s="79">
        <v>630</v>
      </c>
      <c r="B28" s="81">
        <v>0.755</v>
      </c>
      <c r="C28" s="81">
        <v>0.81299999999999994</v>
      </c>
      <c r="D28" s="81">
        <v>0.878</v>
      </c>
      <c r="E28" s="81">
        <v>0.92400000000000004</v>
      </c>
      <c r="F28" s="81">
        <v>1.0649999999999999</v>
      </c>
      <c r="G28" s="81">
        <v>1.2390000000000001</v>
      </c>
      <c r="H28" s="81">
        <v>1.202</v>
      </c>
      <c r="I28" s="81">
        <v>1.0589999999999999</v>
      </c>
      <c r="J28" s="81">
        <v>0.93700000000000006</v>
      </c>
      <c r="K28" s="81">
        <v>0.89300000000000002</v>
      </c>
      <c r="L28" s="81">
        <v>0.84199999999999997</v>
      </c>
      <c r="M28" s="81">
        <v>0.77500000000000002</v>
      </c>
      <c r="N28" s="81">
        <v>0.749</v>
      </c>
      <c r="O28" s="81">
        <v>0.82799999999999996</v>
      </c>
      <c r="P28" s="81">
        <v>0.877</v>
      </c>
      <c r="Q28" s="81">
        <v>0.91300000000000003</v>
      </c>
      <c r="R28" s="81">
        <v>0.99199999999999999</v>
      </c>
      <c r="S28" s="81">
        <v>1.1419999999999999</v>
      </c>
      <c r="T28" s="81">
        <v>6.8000000000000005E-2</v>
      </c>
      <c r="U28" s="81">
        <v>0.32300000000000001</v>
      </c>
      <c r="V28" s="81">
        <v>0.38400000000000001</v>
      </c>
      <c r="W28" s="81">
        <v>0.42199999999999999</v>
      </c>
      <c r="X28" s="81">
        <v>7.0999999999999994E-2</v>
      </c>
      <c r="Y28" s="81">
        <v>7.5999999999999998E-2</v>
      </c>
    </row>
    <row r="29" spans="1:25">
      <c r="A29" s="79">
        <v>660</v>
      </c>
      <c r="B29" s="81">
        <v>0.754</v>
      </c>
      <c r="C29" s="81">
        <v>0.81399999999999995</v>
      </c>
      <c r="D29" s="81">
        <v>0.877</v>
      </c>
      <c r="E29" s="81">
        <v>0.92400000000000004</v>
      </c>
      <c r="F29" s="81">
        <v>1.0640000000000001</v>
      </c>
      <c r="G29" s="81">
        <v>1.2410000000000001</v>
      </c>
      <c r="H29" s="81">
        <v>1.198</v>
      </c>
      <c r="I29" s="81">
        <v>1.0569999999999999</v>
      </c>
      <c r="J29" s="81">
        <v>0.93600000000000005</v>
      </c>
      <c r="K29" s="81">
        <v>0.89100000000000001</v>
      </c>
      <c r="L29" s="81">
        <v>0.84</v>
      </c>
      <c r="M29" s="81">
        <v>0.77400000000000002</v>
      </c>
      <c r="N29" s="81">
        <v>0.748</v>
      </c>
      <c r="O29" s="81">
        <v>0.82799999999999996</v>
      </c>
      <c r="P29" s="81">
        <v>0.877</v>
      </c>
      <c r="Q29" s="81">
        <v>0.91300000000000003</v>
      </c>
      <c r="R29" s="81">
        <v>0.99199999999999999</v>
      </c>
      <c r="S29" s="81">
        <v>1.143</v>
      </c>
      <c r="T29" s="81">
        <v>6.8000000000000005E-2</v>
      </c>
      <c r="U29" s="81">
        <v>0.32300000000000001</v>
      </c>
      <c r="V29" s="81">
        <v>0.38500000000000001</v>
      </c>
      <c r="W29" s="81">
        <v>0.42099999999999999</v>
      </c>
      <c r="X29" s="81">
        <v>7.0999999999999994E-2</v>
      </c>
      <c r="Y29" s="81">
        <v>7.5999999999999998E-2</v>
      </c>
    </row>
    <row r="30" spans="1:25">
      <c r="A30" s="79">
        <v>690</v>
      </c>
      <c r="B30" s="81">
        <v>0.752</v>
      </c>
      <c r="C30" s="81">
        <v>0.81299999999999994</v>
      </c>
      <c r="D30" s="81">
        <v>0.877</v>
      </c>
      <c r="E30" s="81">
        <v>0.92500000000000004</v>
      </c>
      <c r="F30" s="81">
        <v>1.0669999999999999</v>
      </c>
      <c r="G30" s="81">
        <v>1.2410000000000001</v>
      </c>
      <c r="H30" s="81">
        <v>1.1970000000000001</v>
      </c>
      <c r="I30" s="81">
        <v>1.056</v>
      </c>
      <c r="J30" s="81">
        <v>0.93500000000000005</v>
      </c>
      <c r="K30" s="81">
        <v>0.89100000000000001</v>
      </c>
      <c r="L30" s="81">
        <v>0.83899999999999997</v>
      </c>
      <c r="M30" s="81">
        <v>0.77200000000000002</v>
      </c>
      <c r="N30" s="81">
        <v>0.746</v>
      </c>
      <c r="O30" s="81">
        <v>0.82699999999999996</v>
      </c>
      <c r="P30" s="81">
        <v>0.875</v>
      </c>
      <c r="Q30" s="81">
        <v>0.91200000000000003</v>
      </c>
      <c r="R30" s="81">
        <v>0.99199999999999999</v>
      </c>
      <c r="S30" s="81">
        <v>1.143</v>
      </c>
      <c r="T30" s="81">
        <v>6.8000000000000005E-2</v>
      </c>
      <c r="U30" s="81">
        <v>0.32400000000000001</v>
      </c>
      <c r="V30" s="81">
        <v>0.38500000000000001</v>
      </c>
      <c r="W30" s="81">
        <v>0.42199999999999999</v>
      </c>
      <c r="X30" s="81">
        <v>7.0999999999999994E-2</v>
      </c>
      <c r="Y30" s="81">
        <v>7.5999999999999998E-2</v>
      </c>
    </row>
    <row r="31" spans="1:25">
      <c r="A31" s="79">
        <v>720</v>
      </c>
      <c r="B31" s="81">
        <v>0.75</v>
      </c>
      <c r="C31" s="81">
        <v>0.81</v>
      </c>
      <c r="D31" s="81">
        <v>0.874</v>
      </c>
      <c r="E31" s="81">
        <v>0.92200000000000004</v>
      </c>
      <c r="F31" s="81">
        <v>1.0620000000000001</v>
      </c>
      <c r="G31" s="81">
        <v>1.24</v>
      </c>
      <c r="H31" s="81">
        <v>1.1970000000000001</v>
      </c>
      <c r="I31" s="81">
        <v>1.056</v>
      </c>
      <c r="J31" s="81">
        <v>0.93400000000000005</v>
      </c>
      <c r="K31" s="81">
        <v>0.89</v>
      </c>
      <c r="L31" s="81">
        <v>0.83899999999999997</v>
      </c>
      <c r="M31" s="81">
        <v>0.77</v>
      </c>
      <c r="N31" s="81">
        <v>0.74399999999999999</v>
      </c>
      <c r="O31" s="81">
        <v>0.82499999999999996</v>
      </c>
      <c r="P31" s="81">
        <v>0.874</v>
      </c>
      <c r="Q31" s="81">
        <v>0.90900000000000003</v>
      </c>
      <c r="R31" s="81">
        <v>0.99</v>
      </c>
      <c r="S31" s="81">
        <v>1.1399999999999999</v>
      </c>
      <c r="T31" s="81">
        <v>6.8000000000000005E-2</v>
      </c>
      <c r="U31" s="81">
        <v>0.32400000000000001</v>
      </c>
      <c r="V31" s="81">
        <v>0.38500000000000001</v>
      </c>
      <c r="W31" s="81">
        <v>0.42199999999999999</v>
      </c>
      <c r="X31" s="81">
        <v>7.0999999999999994E-2</v>
      </c>
      <c r="Y31" s="81">
        <v>7.5999999999999998E-2</v>
      </c>
    </row>
    <row r="32" spans="1:25">
      <c r="A32" s="79">
        <v>750</v>
      </c>
      <c r="B32" s="81">
        <v>0.749</v>
      </c>
      <c r="C32" s="81">
        <v>0.81</v>
      </c>
      <c r="D32" s="81">
        <v>0.873</v>
      </c>
      <c r="E32" s="81">
        <v>0.92200000000000004</v>
      </c>
      <c r="F32" s="81">
        <v>1.0629999999999999</v>
      </c>
      <c r="G32" s="81">
        <v>1.2410000000000001</v>
      </c>
      <c r="H32" s="81">
        <v>1.196</v>
      </c>
      <c r="I32" s="81">
        <v>1.0549999999999999</v>
      </c>
      <c r="J32" s="81">
        <v>0.93300000000000005</v>
      </c>
      <c r="K32" s="81">
        <v>0.88800000000000001</v>
      </c>
      <c r="L32" s="81">
        <v>0.83799999999999997</v>
      </c>
      <c r="M32" s="81">
        <v>0.76900000000000002</v>
      </c>
      <c r="N32" s="81">
        <v>0.74</v>
      </c>
      <c r="O32" s="81">
        <v>0.82499999999999996</v>
      </c>
      <c r="P32" s="81">
        <v>0.872</v>
      </c>
      <c r="Q32" s="81">
        <v>0.90800000000000003</v>
      </c>
      <c r="R32" s="81">
        <v>0.98899999999999999</v>
      </c>
      <c r="S32" s="81">
        <v>1.141</v>
      </c>
      <c r="T32" s="81">
        <v>6.8000000000000005E-2</v>
      </c>
      <c r="U32" s="81">
        <v>0.32500000000000001</v>
      </c>
      <c r="V32" s="81">
        <v>0.38500000000000001</v>
      </c>
      <c r="W32" s="81">
        <v>0.42299999999999999</v>
      </c>
      <c r="X32" s="81">
        <v>7.0999999999999994E-2</v>
      </c>
      <c r="Y32" s="81">
        <v>7.5999999999999998E-2</v>
      </c>
    </row>
    <row r="33" spans="1:25">
      <c r="A33" s="79">
        <v>780</v>
      </c>
      <c r="B33" s="81">
        <v>0.745</v>
      </c>
      <c r="C33" s="81">
        <v>0.80900000000000005</v>
      </c>
      <c r="D33" s="81">
        <v>0.873</v>
      </c>
      <c r="E33" s="81">
        <v>0.92100000000000004</v>
      </c>
      <c r="F33" s="81">
        <v>1.0640000000000001</v>
      </c>
      <c r="G33" s="81">
        <v>1.242</v>
      </c>
      <c r="H33" s="81">
        <v>1.196</v>
      </c>
      <c r="I33" s="81">
        <v>1.054</v>
      </c>
      <c r="J33" s="81">
        <v>0.93100000000000005</v>
      </c>
      <c r="K33" s="81">
        <v>0.88700000000000001</v>
      </c>
      <c r="L33" s="81">
        <v>0.83699999999999997</v>
      </c>
      <c r="M33" s="81">
        <v>0.76700000000000002</v>
      </c>
      <c r="N33" s="81">
        <v>0.73799999999999999</v>
      </c>
      <c r="O33" s="81">
        <v>0.82399999999999995</v>
      </c>
      <c r="P33" s="81">
        <v>0.872</v>
      </c>
      <c r="Q33" s="81">
        <v>0.90800000000000003</v>
      </c>
      <c r="R33" s="81">
        <v>0.99</v>
      </c>
      <c r="S33" s="81">
        <v>1.139</v>
      </c>
      <c r="T33" s="81">
        <v>6.8000000000000005E-2</v>
      </c>
      <c r="U33" s="81">
        <v>0.32500000000000001</v>
      </c>
      <c r="V33" s="81">
        <v>0.38500000000000001</v>
      </c>
      <c r="W33" s="81">
        <v>0.42299999999999999</v>
      </c>
      <c r="X33" s="81">
        <v>7.0999999999999994E-2</v>
      </c>
      <c r="Y33" s="81">
        <v>7.5999999999999998E-2</v>
      </c>
    </row>
    <row r="34" spans="1:25">
      <c r="A34" s="79">
        <v>810</v>
      </c>
      <c r="B34" s="81">
        <v>0.74399999999999999</v>
      </c>
      <c r="C34" s="81">
        <v>0.80700000000000005</v>
      </c>
      <c r="D34" s="81">
        <v>0.87</v>
      </c>
      <c r="E34" s="81">
        <v>0.91900000000000004</v>
      </c>
      <c r="F34" s="81">
        <v>1.06</v>
      </c>
      <c r="G34" s="81">
        <v>1.238</v>
      </c>
      <c r="H34" s="81">
        <v>1.1950000000000001</v>
      </c>
      <c r="I34" s="81">
        <v>1.0529999999999999</v>
      </c>
      <c r="J34" s="81">
        <v>0.93100000000000005</v>
      </c>
      <c r="K34" s="81">
        <v>0.88600000000000001</v>
      </c>
      <c r="L34" s="81">
        <v>0.83699999999999997</v>
      </c>
      <c r="M34" s="81">
        <v>0.76500000000000001</v>
      </c>
      <c r="N34" s="81">
        <v>0.73599999999999999</v>
      </c>
      <c r="O34" s="81">
        <v>0.82199999999999995</v>
      </c>
      <c r="P34" s="81">
        <v>0.86899999999999999</v>
      </c>
      <c r="Q34" s="81">
        <v>0.90700000000000003</v>
      </c>
      <c r="R34" s="81">
        <v>0.98499999999999999</v>
      </c>
      <c r="S34" s="81">
        <v>1.1379999999999999</v>
      </c>
      <c r="T34" s="81">
        <v>6.8000000000000005E-2</v>
      </c>
      <c r="U34" s="81">
        <v>0.32500000000000001</v>
      </c>
      <c r="V34" s="81">
        <v>0.38500000000000001</v>
      </c>
      <c r="W34" s="81">
        <v>0.42299999999999999</v>
      </c>
      <c r="X34" s="81">
        <v>7.0999999999999994E-2</v>
      </c>
      <c r="Y34" s="81">
        <v>7.5999999999999998E-2</v>
      </c>
    </row>
    <row r="35" spans="1:25">
      <c r="A35" s="79">
        <v>840</v>
      </c>
      <c r="B35" s="81">
        <v>0.74199999999999999</v>
      </c>
      <c r="C35" s="81">
        <v>0.80600000000000005</v>
      </c>
      <c r="D35" s="81">
        <v>0.86899999999999999</v>
      </c>
      <c r="E35" s="81">
        <v>0.91900000000000004</v>
      </c>
      <c r="F35" s="81">
        <v>1.0609999999999999</v>
      </c>
      <c r="G35" s="81">
        <v>1.24</v>
      </c>
      <c r="H35" s="81">
        <v>1.194</v>
      </c>
      <c r="I35" s="81">
        <v>1.052</v>
      </c>
      <c r="J35" s="81">
        <v>0.93</v>
      </c>
      <c r="K35" s="81">
        <v>0.88400000000000001</v>
      </c>
      <c r="L35" s="81">
        <v>0.83499999999999996</v>
      </c>
      <c r="M35" s="81">
        <v>0.76300000000000001</v>
      </c>
      <c r="N35" s="81">
        <v>0.73499999999999999</v>
      </c>
      <c r="O35" s="81">
        <v>0.82099999999999995</v>
      </c>
      <c r="P35" s="81">
        <v>0.86899999999999999</v>
      </c>
      <c r="Q35" s="81">
        <v>0.90600000000000003</v>
      </c>
      <c r="R35" s="81">
        <v>0.98699999999999999</v>
      </c>
      <c r="S35" s="81">
        <v>1.137</v>
      </c>
      <c r="T35" s="81">
        <v>6.8000000000000005E-2</v>
      </c>
      <c r="U35" s="81">
        <v>0.32600000000000001</v>
      </c>
      <c r="V35" s="81">
        <v>0.38500000000000001</v>
      </c>
      <c r="W35" s="81">
        <v>0.42399999999999999</v>
      </c>
      <c r="X35" s="81">
        <v>7.0999999999999994E-2</v>
      </c>
      <c r="Y35" s="81">
        <v>7.5999999999999998E-2</v>
      </c>
    </row>
    <row r="36" spans="1:25">
      <c r="A36" s="79">
        <v>870</v>
      </c>
      <c r="B36" s="81">
        <v>0.73899999999999999</v>
      </c>
      <c r="C36" s="81">
        <v>0.80500000000000005</v>
      </c>
      <c r="D36" s="81">
        <v>0.86799999999999999</v>
      </c>
      <c r="E36" s="81">
        <v>0.91800000000000004</v>
      </c>
      <c r="F36" s="81">
        <v>1.0609999999999999</v>
      </c>
      <c r="G36" s="81">
        <v>1.2410000000000001</v>
      </c>
      <c r="H36" s="81">
        <v>1.194</v>
      </c>
      <c r="I36" s="81">
        <v>1.052</v>
      </c>
      <c r="J36" s="81">
        <v>0.92900000000000005</v>
      </c>
      <c r="K36" s="81">
        <v>0.88300000000000001</v>
      </c>
      <c r="L36" s="81">
        <v>0.83399999999999996</v>
      </c>
      <c r="M36" s="81">
        <v>0.76100000000000001</v>
      </c>
      <c r="N36" s="81">
        <v>0.73099999999999998</v>
      </c>
      <c r="O36" s="81">
        <v>0.81899999999999995</v>
      </c>
      <c r="P36" s="81">
        <v>0.86599999999999999</v>
      </c>
      <c r="Q36" s="81">
        <v>0.90300000000000002</v>
      </c>
      <c r="R36" s="81">
        <v>0.98399999999999999</v>
      </c>
      <c r="S36" s="81">
        <v>1.135</v>
      </c>
      <c r="T36" s="81">
        <v>6.8000000000000005E-2</v>
      </c>
      <c r="U36" s="81">
        <v>0.32600000000000001</v>
      </c>
      <c r="V36" s="81">
        <v>0.38500000000000001</v>
      </c>
      <c r="W36" s="81">
        <v>0.42399999999999999</v>
      </c>
      <c r="X36" s="81">
        <v>7.0999999999999994E-2</v>
      </c>
      <c r="Y36" s="81">
        <v>7.5999999999999998E-2</v>
      </c>
    </row>
    <row r="37" spans="1:25">
      <c r="A37" s="79">
        <v>900</v>
      </c>
      <c r="B37" s="81">
        <v>0.73799999999999999</v>
      </c>
      <c r="C37" s="81">
        <v>0.80400000000000005</v>
      </c>
      <c r="D37" s="81">
        <v>0.86499999999999999</v>
      </c>
      <c r="E37" s="81">
        <v>0.91500000000000004</v>
      </c>
      <c r="F37" s="81">
        <v>1.0589999999999999</v>
      </c>
      <c r="G37" s="81">
        <v>1.238</v>
      </c>
      <c r="H37" s="81">
        <v>1.1919999999999999</v>
      </c>
      <c r="I37" s="81">
        <v>1.0509999999999999</v>
      </c>
      <c r="J37" s="81">
        <v>0.92700000000000005</v>
      </c>
      <c r="K37" s="81">
        <v>0.88200000000000001</v>
      </c>
      <c r="L37" s="81">
        <v>0.83299999999999996</v>
      </c>
      <c r="M37" s="81">
        <v>0.75800000000000001</v>
      </c>
      <c r="N37" s="81">
        <v>0.73</v>
      </c>
      <c r="O37" s="81">
        <v>0.81899999999999995</v>
      </c>
      <c r="P37" s="81">
        <v>0.86399999999999999</v>
      </c>
      <c r="Q37" s="81">
        <v>0.90300000000000002</v>
      </c>
      <c r="R37" s="81">
        <v>0.98299999999999998</v>
      </c>
      <c r="S37" s="81">
        <v>1.135</v>
      </c>
      <c r="T37" s="81">
        <v>6.8000000000000005E-2</v>
      </c>
      <c r="U37" s="81">
        <v>0.32600000000000001</v>
      </c>
      <c r="V37" s="81">
        <v>0.38500000000000001</v>
      </c>
      <c r="W37" s="81">
        <v>0.42399999999999999</v>
      </c>
      <c r="X37" s="81">
        <v>7.0999999999999994E-2</v>
      </c>
      <c r="Y37" s="81">
        <v>7.5999999999999998E-2</v>
      </c>
    </row>
    <row r="38" spans="1:25">
      <c r="A38" s="79">
        <v>930</v>
      </c>
      <c r="B38" s="81">
        <v>0.73399999999999999</v>
      </c>
      <c r="C38" s="81">
        <v>0.80200000000000005</v>
      </c>
      <c r="D38" s="81">
        <v>0.86499999999999999</v>
      </c>
      <c r="E38" s="81">
        <v>0.91400000000000003</v>
      </c>
      <c r="F38" s="81">
        <v>1.0589999999999999</v>
      </c>
      <c r="G38" s="81">
        <v>1.2390000000000001</v>
      </c>
      <c r="H38" s="81">
        <v>1.1919999999999999</v>
      </c>
      <c r="I38" s="81">
        <v>1.0489999999999999</v>
      </c>
      <c r="J38" s="81">
        <v>0.92600000000000005</v>
      </c>
      <c r="K38" s="81">
        <v>0.88</v>
      </c>
      <c r="L38" s="81">
        <v>0.83199999999999996</v>
      </c>
      <c r="M38" s="81">
        <v>0.75600000000000001</v>
      </c>
      <c r="N38" s="81">
        <v>0.72699999999999998</v>
      </c>
      <c r="O38" s="81">
        <v>0.81899999999999995</v>
      </c>
      <c r="P38" s="81">
        <v>0.86299999999999999</v>
      </c>
      <c r="Q38" s="81">
        <v>0.90100000000000002</v>
      </c>
      <c r="R38" s="81">
        <v>0.98299999999999998</v>
      </c>
      <c r="S38" s="81">
        <v>1.1339999999999999</v>
      </c>
      <c r="T38" s="81">
        <v>6.8000000000000005E-2</v>
      </c>
      <c r="U38" s="81">
        <v>0.32600000000000001</v>
      </c>
      <c r="V38" s="81">
        <v>0.38500000000000001</v>
      </c>
      <c r="W38" s="81">
        <v>0.42399999999999999</v>
      </c>
      <c r="X38" s="81">
        <v>7.0000000000000007E-2</v>
      </c>
      <c r="Y38" s="81">
        <v>7.5999999999999998E-2</v>
      </c>
    </row>
    <row r="39" spans="1:25">
      <c r="A39" s="79">
        <v>960</v>
      </c>
      <c r="B39" s="81">
        <v>0.73199999999999998</v>
      </c>
      <c r="C39" s="81">
        <v>0.79900000000000004</v>
      </c>
      <c r="D39" s="81">
        <v>0.86099999999999999</v>
      </c>
      <c r="E39" s="81">
        <v>0.91200000000000003</v>
      </c>
      <c r="F39" s="81">
        <v>1.056</v>
      </c>
      <c r="G39" s="81">
        <v>1.236</v>
      </c>
      <c r="H39" s="81">
        <v>1.1919999999999999</v>
      </c>
      <c r="I39" s="81">
        <v>1.0489999999999999</v>
      </c>
      <c r="J39" s="81">
        <v>0.92500000000000004</v>
      </c>
      <c r="K39" s="81">
        <v>0.878</v>
      </c>
      <c r="L39" s="81">
        <v>0.83</v>
      </c>
      <c r="M39" s="81">
        <v>0.753</v>
      </c>
      <c r="N39" s="81">
        <v>0.72499999999999998</v>
      </c>
      <c r="O39" s="81">
        <v>0.81699999999999995</v>
      </c>
      <c r="P39" s="81">
        <v>0.86</v>
      </c>
      <c r="Q39" s="81">
        <v>0.89900000000000002</v>
      </c>
      <c r="R39" s="81">
        <v>0.98099999999999998</v>
      </c>
      <c r="S39" s="81">
        <v>1.133</v>
      </c>
      <c r="T39" s="81">
        <v>6.8000000000000005E-2</v>
      </c>
      <c r="U39" s="81">
        <v>0.32600000000000001</v>
      </c>
      <c r="V39" s="81">
        <v>0.38600000000000001</v>
      </c>
      <c r="W39" s="81">
        <v>0.42499999999999999</v>
      </c>
      <c r="X39" s="81">
        <v>7.0999999999999994E-2</v>
      </c>
      <c r="Y39" s="81">
        <v>7.5999999999999998E-2</v>
      </c>
    </row>
    <row r="40" spans="1:25">
      <c r="A40" s="79">
        <v>990</v>
      </c>
      <c r="B40" s="81">
        <v>0.73</v>
      </c>
      <c r="C40" s="81">
        <v>0.79900000000000004</v>
      </c>
      <c r="D40" s="81">
        <v>0.86</v>
      </c>
      <c r="E40" s="81">
        <v>0.91100000000000003</v>
      </c>
      <c r="F40" s="81">
        <v>1.0569999999999999</v>
      </c>
      <c r="G40" s="81">
        <v>1.238</v>
      </c>
      <c r="H40" s="81">
        <v>1.19</v>
      </c>
      <c r="I40" s="81">
        <v>1.0469999999999999</v>
      </c>
      <c r="J40" s="81">
        <v>0.92400000000000004</v>
      </c>
      <c r="K40" s="81">
        <v>0.877</v>
      </c>
      <c r="L40" s="81">
        <v>0.82899999999999996</v>
      </c>
      <c r="M40" s="81">
        <v>0.75</v>
      </c>
      <c r="N40" s="81">
        <v>0.72299999999999998</v>
      </c>
      <c r="O40" s="81">
        <v>0.81599999999999995</v>
      </c>
      <c r="P40" s="81">
        <v>0.85899999999999999</v>
      </c>
      <c r="Q40" s="81">
        <v>0.89800000000000002</v>
      </c>
      <c r="R40" s="81">
        <v>0.98</v>
      </c>
      <c r="S40" s="81">
        <v>1.133</v>
      </c>
      <c r="T40" s="81">
        <v>6.8000000000000005E-2</v>
      </c>
      <c r="U40" s="81">
        <v>0.32700000000000001</v>
      </c>
      <c r="V40" s="81">
        <v>0.38600000000000001</v>
      </c>
      <c r="W40" s="81">
        <v>0.42499999999999999</v>
      </c>
      <c r="X40" s="81">
        <v>7.0000000000000007E-2</v>
      </c>
      <c r="Y40" s="81">
        <v>7.5999999999999998E-2</v>
      </c>
    </row>
    <row r="41" spans="1:25">
      <c r="A41" s="79">
        <v>1020</v>
      </c>
      <c r="B41" s="81">
        <v>0.72699999999999998</v>
      </c>
      <c r="C41" s="81">
        <v>0.79800000000000004</v>
      </c>
      <c r="D41" s="81">
        <v>0.86</v>
      </c>
      <c r="E41" s="81">
        <v>0.91100000000000003</v>
      </c>
      <c r="F41" s="81">
        <v>1.0569999999999999</v>
      </c>
      <c r="G41" s="81">
        <v>1.2390000000000001</v>
      </c>
      <c r="H41" s="81">
        <v>1.1879999999999999</v>
      </c>
      <c r="I41" s="81">
        <v>1.046</v>
      </c>
      <c r="J41" s="81">
        <v>0.92200000000000004</v>
      </c>
      <c r="K41" s="81">
        <v>0.875</v>
      </c>
      <c r="L41" s="81">
        <v>0.82799999999999996</v>
      </c>
      <c r="M41" s="81">
        <v>0.75</v>
      </c>
      <c r="N41" s="81">
        <v>0.72099999999999997</v>
      </c>
      <c r="O41" s="81">
        <v>0.81499999999999995</v>
      </c>
      <c r="P41" s="81">
        <v>0.85699999999999998</v>
      </c>
      <c r="Q41" s="81">
        <v>0.89800000000000002</v>
      </c>
      <c r="R41" s="81">
        <v>0.98099999999999998</v>
      </c>
      <c r="S41" s="81">
        <v>1.1319999999999999</v>
      </c>
      <c r="T41" s="81">
        <v>6.8000000000000005E-2</v>
      </c>
      <c r="U41" s="81">
        <v>0.32700000000000001</v>
      </c>
      <c r="V41" s="81">
        <v>0.38500000000000001</v>
      </c>
      <c r="W41" s="81">
        <v>0.42499999999999999</v>
      </c>
      <c r="X41" s="81">
        <v>7.0000000000000007E-2</v>
      </c>
      <c r="Y41" s="81">
        <v>7.5999999999999998E-2</v>
      </c>
    </row>
    <row r="42" spans="1:25">
      <c r="A42" s="79">
        <v>1050</v>
      </c>
      <c r="B42" s="81">
        <v>0.72399999999999998</v>
      </c>
      <c r="C42" s="81">
        <v>0.79500000000000004</v>
      </c>
      <c r="D42" s="81">
        <v>0.85599999999999998</v>
      </c>
      <c r="E42" s="81">
        <v>0.90900000000000003</v>
      </c>
      <c r="F42" s="81">
        <v>1.054</v>
      </c>
      <c r="G42" s="81">
        <v>1.236</v>
      </c>
      <c r="H42" s="81">
        <v>1.1890000000000001</v>
      </c>
      <c r="I42" s="81">
        <v>1.0449999999999999</v>
      </c>
      <c r="J42" s="81">
        <v>0.92</v>
      </c>
      <c r="K42" s="81">
        <v>0.873</v>
      </c>
      <c r="L42" s="81">
        <v>0.82699999999999996</v>
      </c>
      <c r="M42" s="81">
        <v>0.746</v>
      </c>
      <c r="N42" s="81">
        <v>0.71699999999999997</v>
      </c>
      <c r="O42" s="81">
        <v>0.81299999999999994</v>
      </c>
      <c r="P42" s="81">
        <v>0.85299999999999998</v>
      </c>
      <c r="Q42" s="81">
        <v>0.89500000000000002</v>
      </c>
      <c r="R42" s="81">
        <v>0.97799999999999998</v>
      </c>
      <c r="S42" s="81">
        <v>1.131</v>
      </c>
      <c r="T42" s="81">
        <v>6.8000000000000005E-2</v>
      </c>
      <c r="U42" s="81">
        <v>0.32700000000000001</v>
      </c>
      <c r="V42" s="81">
        <v>0.38600000000000001</v>
      </c>
      <c r="W42" s="81">
        <v>0.42499999999999999</v>
      </c>
      <c r="X42" s="81">
        <v>7.0000000000000007E-2</v>
      </c>
      <c r="Y42" s="81">
        <v>7.5999999999999998E-2</v>
      </c>
    </row>
    <row r="43" spans="1:25">
      <c r="A43" s="79">
        <v>1080</v>
      </c>
      <c r="B43" s="81">
        <v>0.72199999999999998</v>
      </c>
      <c r="C43" s="81">
        <v>0.79400000000000004</v>
      </c>
      <c r="D43" s="81">
        <v>0.85499999999999998</v>
      </c>
      <c r="E43" s="81">
        <v>0.90700000000000003</v>
      </c>
      <c r="F43" s="81">
        <v>1.054</v>
      </c>
      <c r="G43" s="81">
        <v>1.236</v>
      </c>
      <c r="H43" s="81">
        <v>1.1870000000000001</v>
      </c>
      <c r="I43" s="81">
        <v>1.044</v>
      </c>
      <c r="J43" s="81">
        <v>0.91900000000000004</v>
      </c>
      <c r="K43" s="81">
        <v>0.871</v>
      </c>
      <c r="L43" s="81">
        <v>0.82599999999999996</v>
      </c>
      <c r="M43" s="81">
        <v>0.74399999999999999</v>
      </c>
      <c r="N43" s="81">
        <v>0.71499999999999997</v>
      </c>
      <c r="O43" s="81">
        <v>0.81200000000000006</v>
      </c>
      <c r="P43" s="81">
        <v>0.85299999999999998</v>
      </c>
      <c r="Q43" s="81">
        <v>0.89400000000000002</v>
      </c>
      <c r="R43" s="81">
        <v>0.97799999999999998</v>
      </c>
      <c r="S43" s="81">
        <v>1.129</v>
      </c>
      <c r="T43" s="81">
        <v>6.8000000000000005E-2</v>
      </c>
      <c r="U43" s="81">
        <v>0.32700000000000001</v>
      </c>
      <c r="V43" s="81">
        <v>0.38600000000000001</v>
      </c>
      <c r="W43" s="81">
        <v>0.42499999999999999</v>
      </c>
      <c r="X43" s="81">
        <v>7.0000000000000007E-2</v>
      </c>
      <c r="Y43" s="81">
        <v>7.5999999999999998E-2</v>
      </c>
    </row>
    <row r="44" spans="1:25">
      <c r="A44" s="79">
        <v>1110</v>
      </c>
      <c r="B44" s="81">
        <v>0.71799999999999997</v>
      </c>
      <c r="C44" s="81">
        <v>0.79300000000000004</v>
      </c>
      <c r="D44" s="81">
        <v>0.85399999999999998</v>
      </c>
      <c r="E44" s="81">
        <v>0.90700000000000003</v>
      </c>
      <c r="F44" s="81">
        <v>1.0549999999999999</v>
      </c>
      <c r="G44" s="81">
        <v>1.238</v>
      </c>
      <c r="H44" s="81">
        <v>1.1859999999999999</v>
      </c>
      <c r="I44" s="81">
        <v>1.0429999999999999</v>
      </c>
      <c r="J44" s="81">
        <v>0.91800000000000004</v>
      </c>
      <c r="K44" s="81">
        <v>0.87</v>
      </c>
      <c r="L44" s="81">
        <v>0.82399999999999995</v>
      </c>
      <c r="M44" s="81">
        <v>0.74299999999999999</v>
      </c>
      <c r="N44" s="81">
        <v>0.71199999999999997</v>
      </c>
      <c r="O44" s="81">
        <v>0.81</v>
      </c>
      <c r="P44" s="81">
        <v>0.85</v>
      </c>
      <c r="Q44" s="81">
        <v>0.89200000000000002</v>
      </c>
      <c r="R44" s="81">
        <v>0.97699999999999998</v>
      </c>
      <c r="S44" s="81">
        <v>1.129</v>
      </c>
      <c r="T44" s="81">
        <v>6.8000000000000005E-2</v>
      </c>
      <c r="U44" s="81">
        <v>0.32700000000000001</v>
      </c>
      <c r="V44" s="81">
        <v>0.38900000000000001</v>
      </c>
      <c r="W44" s="81">
        <v>0.42599999999999999</v>
      </c>
      <c r="X44" s="81">
        <v>7.0000000000000007E-2</v>
      </c>
      <c r="Y44" s="81">
        <v>7.5999999999999998E-2</v>
      </c>
    </row>
    <row r="45" spans="1:25">
      <c r="A45" s="79">
        <v>1140</v>
      </c>
      <c r="B45" s="81">
        <v>0.71599999999999997</v>
      </c>
      <c r="C45" s="81">
        <v>0.79100000000000004</v>
      </c>
      <c r="D45" s="81">
        <v>0.85099999999999998</v>
      </c>
      <c r="E45" s="81">
        <v>0.90400000000000003</v>
      </c>
      <c r="F45" s="81">
        <v>1.0529999999999999</v>
      </c>
      <c r="G45" s="81">
        <v>1.234</v>
      </c>
      <c r="H45" s="81">
        <v>1.1859999999999999</v>
      </c>
      <c r="I45" s="81">
        <v>1.042</v>
      </c>
      <c r="J45" s="81">
        <v>0.91700000000000004</v>
      </c>
      <c r="K45" s="81">
        <v>0.86799999999999999</v>
      </c>
      <c r="L45" s="81">
        <v>0.82299999999999995</v>
      </c>
      <c r="M45" s="81">
        <v>0.73899999999999999</v>
      </c>
      <c r="N45" s="81">
        <v>0.71</v>
      </c>
      <c r="O45" s="81">
        <v>0.80900000000000005</v>
      </c>
      <c r="P45" s="81">
        <v>0.84799999999999998</v>
      </c>
      <c r="Q45" s="81">
        <v>0.89</v>
      </c>
      <c r="R45" s="81">
        <v>0.97399999999999998</v>
      </c>
      <c r="S45" s="81">
        <v>1.127</v>
      </c>
      <c r="T45" s="81">
        <v>6.8000000000000005E-2</v>
      </c>
      <c r="U45" s="81">
        <v>0.32700000000000001</v>
      </c>
      <c r="V45" s="81">
        <v>0.38600000000000001</v>
      </c>
      <c r="W45" s="81">
        <v>0.42699999999999999</v>
      </c>
      <c r="X45" s="81">
        <v>7.0000000000000007E-2</v>
      </c>
      <c r="Y45" s="81">
        <v>7.5999999999999998E-2</v>
      </c>
    </row>
    <row r="46" spans="1:25">
      <c r="A46" s="79">
        <v>1170</v>
      </c>
      <c r="B46" s="81">
        <v>0.71299999999999997</v>
      </c>
      <c r="C46" s="81">
        <v>0.79100000000000004</v>
      </c>
      <c r="D46" s="81">
        <v>0.85</v>
      </c>
      <c r="E46" s="81">
        <v>0.90300000000000002</v>
      </c>
      <c r="F46" s="81">
        <v>1.0529999999999999</v>
      </c>
      <c r="G46" s="81">
        <v>1.2350000000000001</v>
      </c>
      <c r="H46" s="81">
        <v>1.1839999999999999</v>
      </c>
      <c r="I46" s="81">
        <v>1.0409999999999999</v>
      </c>
      <c r="J46" s="81">
        <v>0.91600000000000004</v>
      </c>
      <c r="K46" s="81">
        <v>0.86699999999999999</v>
      </c>
      <c r="L46" s="81">
        <v>0.82099999999999995</v>
      </c>
      <c r="M46" s="81">
        <v>0.73599999999999999</v>
      </c>
      <c r="N46" s="81">
        <v>0.70799999999999996</v>
      </c>
      <c r="O46" s="81">
        <v>0.80800000000000005</v>
      </c>
      <c r="P46" s="81">
        <v>0.84599999999999997</v>
      </c>
      <c r="Q46" s="81">
        <v>0.88900000000000001</v>
      </c>
      <c r="R46" s="81">
        <v>0.97299999999999998</v>
      </c>
      <c r="S46" s="81">
        <v>1.1240000000000001</v>
      </c>
      <c r="T46" s="81">
        <v>6.8000000000000005E-2</v>
      </c>
      <c r="U46" s="81">
        <v>0.32700000000000001</v>
      </c>
      <c r="V46" s="81">
        <v>0.38600000000000001</v>
      </c>
      <c r="W46" s="81">
        <v>0.42599999999999999</v>
      </c>
      <c r="X46" s="81">
        <v>7.0000000000000007E-2</v>
      </c>
      <c r="Y46" s="81">
        <v>7.5999999999999998E-2</v>
      </c>
    </row>
    <row r="47" spans="1:25">
      <c r="A47" s="79">
        <v>1200</v>
      </c>
      <c r="B47" s="81">
        <v>0.71</v>
      </c>
      <c r="C47" s="81">
        <v>0.78900000000000003</v>
      </c>
      <c r="D47" s="81">
        <v>0.84899999999999998</v>
      </c>
      <c r="E47" s="81">
        <v>0.90300000000000002</v>
      </c>
      <c r="F47" s="81">
        <v>1.0529999999999999</v>
      </c>
      <c r="G47" s="81">
        <v>1.236</v>
      </c>
      <c r="H47" s="81">
        <v>1.1839999999999999</v>
      </c>
      <c r="I47" s="81">
        <v>1.04</v>
      </c>
      <c r="J47" s="81">
        <v>0.91400000000000003</v>
      </c>
      <c r="K47" s="81">
        <v>0.86499999999999999</v>
      </c>
      <c r="L47" s="81">
        <v>0.82099999999999995</v>
      </c>
      <c r="M47" s="81">
        <v>0.73499999999999999</v>
      </c>
      <c r="N47" s="81">
        <v>0.70599999999999996</v>
      </c>
      <c r="O47" s="81">
        <v>0.80600000000000005</v>
      </c>
      <c r="P47" s="81">
        <v>0.84299999999999997</v>
      </c>
      <c r="Q47" s="81">
        <v>0.88600000000000001</v>
      </c>
      <c r="R47" s="81">
        <v>0.97099999999999997</v>
      </c>
      <c r="S47" s="81">
        <v>1.1200000000000001</v>
      </c>
      <c r="T47" s="81">
        <v>6.8000000000000005E-2</v>
      </c>
      <c r="U47" s="81">
        <v>0.32700000000000001</v>
      </c>
      <c r="V47" s="81">
        <v>0.38600000000000001</v>
      </c>
      <c r="W47" s="81">
        <v>0.42599999999999999</v>
      </c>
      <c r="X47" s="81">
        <v>7.0000000000000007E-2</v>
      </c>
      <c r="Y47" s="81">
        <v>7.5999999999999998E-2</v>
      </c>
    </row>
    <row r="48" spans="1:25">
      <c r="A48" s="79">
        <v>1230</v>
      </c>
      <c r="B48" s="81">
        <v>0.70799999999999996</v>
      </c>
      <c r="C48" s="81">
        <v>0.78800000000000003</v>
      </c>
      <c r="D48" s="81">
        <v>0.84499999999999997</v>
      </c>
      <c r="E48" s="81">
        <v>0.9</v>
      </c>
      <c r="F48" s="81">
        <v>1.05</v>
      </c>
      <c r="G48" s="81">
        <v>1.2310000000000001</v>
      </c>
      <c r="H48" s="81">
        <v>1.1819999999999999</v>
      </c>
      <c r="I48" s="81">
        <v>1.038</v>
      </c>
      <c r="J48" s="81">
        <v>0.91200000000000003</v>
      </c>
      <c r="K48" s="81">
        <v>0.86299999999999999</v>
      </c>
      <c r="L48" s="81">
        <v>0.81899999999999995</v>
      </c>
      <c r="M48" s="81">
        <v>0.73099999999999998</v>
      </c>
      <c r="N48" s="81">
        <v>0.70299999999999996</v>
      </c>
      <c r="O48" s="81">
        <v>0.80500000000000005</v>
      </c>
      <c r="P48" s="81">
        <v>0.84299999999999997</v>
      </c>
      <c r="Q48" s="81">
        <v>0.88500000000000001</v>
      </c>
      <c r="R48" s="81">
        <v>0.97099999999999997</v>
      </c>
      <c r="S48" s="81">
        <v>1.121</v>
      </c>
      <c r="T48" s="81">
        <v>6.8000000000000005E-2</v>
      </c>
      <c r="U48" s="81">
        <v>0.32700000000000001</v>
      </c>
      <c r="V48" s="81">
        <v>0.38600000000000001</v>
      </c>
      <c r="W48" s="81">
        <v>0.42599999999999999</v>
      </c>
      <c r="X48" s="81">
        <v>7.0000000000000007E-2</v>
      </c>
      <c r="Y48" s="81">
        <v>7.5999999999999998E-2</v>
      </c>
    </row>
    <row r="49" spans="1:25">
      <c r="A49" s="79">
        <v>1260</v>
      </c>
      <c r="B49" s="81">
        <v>0.70399999999999996</v>
      </c>
      <c r="C49" s="81">
        <v>0.78600000000000003</v>
      </c>
      <c r="D49" s="81">
        <v>0.84499999999999997</v>
      </c>
      <c r="E49" s="81">
        <v>0.89800000000000002</v>
      </c>
      <c r="F49" s="81">
        <v>1.0509999999999999</v>
      </c>
      <c r="G49" s="81">
        <v>1.234</v>
      </c>
      <c r="H49" s="81">
        <v>1.181</v>
      </c>
      <c r="I49" s="81">
        <v>1.0369999999999999</v>
      </c>
      <c r="J49" s="81">
        <v>0.91</v>
      </c>
      <c r="K49" s="81">
        <v>0.86099999999999999</v>
      </c>
      <c r="L49" s="81">
        <v>0.81599999999999995</v>
      </c>
      <c r="M49" s="81">
        <v>0.72899999999999998</v>
      </c>
      <c r="N49" s="81">
        <v>0.7</v>
      </c>
      <c r="O49" s="81">
        <v>0.80400000000000005</v>
      </c>
      <c r="P49" s="81">
        <v>0.84</v>
      </c>
      <c r="Q49" s="81">
        <v>0.88300000000000001</v>
      </c>
      <c r="R49" s="81">
        <v>0.96899999999999997</v>
      </c>
      <c r="S49" s="81">
        <v>1.1200000000000001</v>
      </c>
      <c r="T49" s="81">
        <v>6.8000000000000005E-2</v>
      </c>
      <c r="U49" s="81">
        <v>0.32800000000000001</v>
      </c>
      <c r="V49" s="81">
        <v>0.39100000000000001</v>
      </c>
      <c r="W49" s="81">
        <v>0.42699999999999999</v>
      </c>
      <c r="X49" s="81">
        <v>7.0000000000000007E-2</v>
      </c>
      <c r="Y49" s="81">
        <v>7.5999999999999998E-2</v>
      </c>
    </row>
    <row r="50" spans="1:25">
      <c r="A50" s="79">
        <v>1290</v>
      </c>
      <c r="B50" s="81">
        <v>0.70099999999999996</v>
      </c>
      <c r="C50" s="81">
        <v>0.78300000000000003</v>
      </c>
      <c r="D50" s="81">
        <v>0.84099999999999997</v>
      </c>
      <c r="E50" s="81">
        <v>0.89500000000000002</v>
      </c>
      <c r="F50" s="81">
        <v>1.048</v>
      </c>
      <c r="G50" s="81">
        <v>1.2310000000000001</v>
      </c>
      <c r="H50" s="81">
        <v>1.181</v>
      </c>
      <c r="I50" s="81">
        <v>1.0369999999999999</v>
      </c>
      <c r="J50" s="81">
        <v>0.90900000000000003</v>
      </c>
      <c r="K50" s="81">
        <v>0.85899999999999999</v>
      </c>
      <c r="L50" s="81">
        <v>0.81499999999999995</v>
      </c>
      <c r="M50" s="81">
        <v>0.72599999999999998</v>
      </c>
      <c r="N50" s="81">
        <v>0.69699999999999995</v>
      </c>
      <c r="O50" s="81">
        <v>0.80100000000000005</v>
      </c>
      <c r="P50" s="81">
        <v>0.83699999999999997</v>
      </c>
      <c r="Q50" s="81">
        <v>0.88100000000000001</v>
      </c>
      <c r="R50" s="81">
        <v>0.96699999999999997</v>
      </c>
      <c r="S50" s="81">
        <v>1.1160000000000001</v>
      </c>
      <c r="T50" s="81">
        <v>6.8000000000000005E-2</v>
      </c>
      <c r="U50" s="81">
        <v>0.32800000000000001</v>
      </c>
      <c r="V50" s="81">
        <v>0.38600000000000001</v>
      </c>
      <c r="W50" s="81">
        <v>0.42699999999999999</v>
      </c>
      <c r="X50" s="81">
        <v>7.0000000000000007E-2</v>
      </c>
      <c r="Y50" s="81">
        <v>7.5999999999999998E-2</v>
      </c>
    </row>
    <row r="51" spans="1:25">
      <c r="A51" s="79">
        <v>1320</v>
      </c>
      <c r="B51" s="81">
        <v>0.69899999999999995</v>
      </c>
      <c r="C51" s="81">
        <v>0.78300000000000003</v>
      </c>
      <c r="D51" s="81">
        <v>0.84</v>
      </c>
      <c r="E51" s="81">
        <v>0.89500000000000002</v>
      </c>
      <c r="F51" s="81">
        <v>1.0469999999999999</v>
      </c>
      <c r="G51" s="81">
        <v>1.232</v>
      </c>
      <c r="H51" s="81">
        <v>1.179</v>
      </c>
      <c r="I51" s="81">
        <v>1.034</v>
      </c>
      <c r="J51" s="81">
        <v>0.90700000000000003</v>
      </c>
      <c r="K51" s="81">
        <v>0.85799999999999998</v>
      </c>
      <c r="L51" s="81">
        <v>0.81399999999999995</v>
      </c>
      <c r="M51" s="81">
        <v>0.72299999999999998</v>
      </c>
      <c r="N51" s="81">
        <v>0.69499999999999995</v>
      </c>
      <c r="O51" s="81">
        <v>0.80100000000000005</v>
      </c>
      <c r="P51" s="81">
        <v>0.83599999999999997</v>
      </c>
      <c r="Q51" s="81">
        <v>0.88</v>
      </c>
      <c r="R51" s="81">
        <v>0.96699999999999997</v>
      </c>
      <c r="S51" s="81">
        <v>1.117</v>
      </c>
      <c r="T51" s="81">
        <v>6.8000000000000005E-2</v>
      </c>
      <c r="U51" s="81">
        <v>0.32800000000000001</v>
      </c>
      <c r="V51" s="81">
        <v>0.38600000000000001</v>
      </c>
      <c r="W51" s="81">
        <v>0.42699999999999999</v>
      </c>
      <c r="X51" s="81">
        <v>7.0000000000000007E-2</v>
      </c>
      <c r="Y51" s="81">
        <v>7.5999999999999998E-2</v>
      </c>
    </row>
    <row r="52" spans="1:25">
      <c r="A52" s="79">
        <v>1350</v>
      </c>
      <c r="B52" s="81">
        <v>0.69499999999999995</v>
      </c>
      <c r="C52" s="81">
        <v>0.78100000000000003</v>
      </c>
      <c r="D52" s="81">
        <v>0.83899999999999997</v>
      </c>
      <c r="E52" s="81">
        <v>0.89400000000000002</v>
      </c>
      <c r="F52" s="81">
        <v>1.0469999999999999</v>
      </c>
      <c r="G52" s="81">
        <v>1.232</v>
      </c>
      <c r="H52" s="81">
        <v>1.1779999999999999</v>
      </c>
      <c r="I52" s="81">
        <v>1.0329999999999999</v>
      </c>
      <c r="J52" s="81">
        <v>0.90600000000000003</v>
      </c>
      <c r="K52" s="81">
        <v>0.85499999999999998</v>
      </c>
      <c r="L52" s="81">
        <v>0.81200000000000006</v>
      </c>
      <c r="M52" s="81">
        <v>0.72099999999999997</v>
      </c>
      <c r="N52" s="81">
        <v>0.69099999999999995</v>
      </c>
      <c r="O52" s="81">
        <v>0.8</v>
      </c>
      <c r="P52" s="81">
        <v>0.83499999999999996</v>
      </c>
      <c r="Q52" s="81">
        <v>0.879</v>
      </c>
      <c r="R52" s="81">
        <v>0.96799999999999997</v>
      </c>
      <c r="S52" s="81">
        <v>1.1140000000000001</v>
      </c>
      <c r="T52" s="81">
        <v>6.8000000000000005E-2</v>
      </c>
      <c r="U52" s="81">
        <v>0.32800000000000001</v>
      </c>
      <c r="V52" s="81">
        <v>0.38600000000000001</v>
      </c>
      <c r="W52" s="81">
        <v>0.42599999999999999</v>
      </c>
      <c r="X52" s="81">
        <v>7.0000000000000007E-2</v>
      </c>
      <c r="Y52" s="81">
        <v>7.5999999999999998E-2</v>
      </c>
    </row>
    <row r="53" spans="1:25">
      <c r="A53" s="79">
        <v>1380</v>
      </c>
      <c r="B53" s="81">
        <v>0.69099999999999995</v>
      </c>
      <c r="C53" s="81">
        <v>0.77800000000000002</v>
      </c>
      <c r="D53" s="81">
        <v>0.83499999999999996</v>
      </c>
      <c r="E53" s="81">
        <v>0.89</v>
      </c>
      <c r="F53" s="81">
        <v>1.044</v>
      </c>
      <c r="G53" s="81">
        <v>1.2290000000000001</v>
      </c>
      <c r="H53" s="81">
        <v>1.177</v>
      </c>
      <c r="I53" s="81">
        <v>1.032</v>
      </c>
      <c r="J53" s="81">
        <v>0.90400000000000003</v>
      </c>
      <c r="K53" s="81">
        <v>0.85299999999999998</v>
      </c>
      <c r="L53" s="81">
        <v>0.81</v>
      </c>
      <c r="M53" s="81">
        <v>0.71699999999999997</v>
      </c>
      <c r="N53" s="81">
        <v>0.68899999999999995</v>
      </c>
      <c r="O53" s="81">
        <v>0.79700000000000004</v>
      </c>
      <c r="P53" s="81">
        <v>0.83</v>
      </c>
      <c r="Q53" s="81">
        <v>0.875</v>
      </c>
      <c r="R53" s="81">
        <v>0.96399999999999997</v>
      </c>
      <c r="S53" s="81">
        <v>1.113</v>
      </c>
      <c r="T53" s="81">
        <v>6.8000000000000005E-2</v>
      </c>
      <c r="U53" s="81">
        <v>0.32800000000000001</v>
      </c>
      <c r="V53" s="81">
        <v>0.38600000000000001</v>
      </c>
      <c r="W53" s="81">
        <v>0.42599999999999999</v>
      </c>
      <c r="X53" s="81">
        <v>7.0000000000000007E-2</v>
      </c>
      <c r="Y53" s="81">
        <v>7.5999999999999998E-2</v>
      </c>
    </row>
    <row r="54" spans="1:25">
      <c r="A54" s="79">
        <v>1410</v>
      </c>
      <c r="B54" s="81">
        <v>0.68899999999999995</v>
      </c>
      <c r="C54" s="81">
        <v>0.77800000000000002</v>
      </c>
      <c r="D54" s="81">
        <v>0.83399999999999996</v>
      </c>
      <c r="E54" s="81">
        <v>0.89</v>
      </c>
      <c r="F54" s="81">
        <v>1.0449999999999999</v>
      </c>
      <c r="G54" s="81">
        <v>1.23</v>
      </c>
      <c r="H54" s="81">
        <v>1.1759999999999999</v>
      </c>
      <c r="I54" s="81">
        <v>1.03</v>
      </c>
      <c r="J54" s="81">
        <v>0.90200000000000002</v>
      </c>
      <c r="K54" s="81">
        <v>0.85099999999999998</v>
      </c>
      <c r="L54" s="81">
        <v>0.80900000000000005</v>
      </c>
      <c r="M54" s="81">
        <v>0.71499999999999997</v>
      </c>
      <c r="N54" s="81">
        <v>0.68500000000000005</v>
      </c>
      <c r="O54" s="81">
        <v>0.79600000000000004</v>
      </c>
      <c r="P54" s="81">
        <v>0.83</v>
      </c>
      <c r="Q54" s="81">
        <v>0.875</v>
      </c>
      <c r="R54" s="81">
        <v>0.96399999999999997</v>
      </c>
      <c r="S54" s="81">
        <v>1.1120000000000001</v>
      </c>
      <c r="T54" s="81">
        <v>6.8000000000000005E-2</v>
      </c>
      <c r="U54" s="81">
        <v>0.32800000000000001</v>
      </c>
      <c r="V54" s="81">
        <v>0.38600000000000001</v>
      </c>
      <c r="W54" s="81">
        <v>0.42699999999999999</v>
      </c>
      <c r="X54" s="81">
        <v>7.0000000000000007E-2</v>
      </c>
      <c r="Y54" s="81">
        <v>7.5999999999999998E-2</v>
      </c>
    </row>
    <row r="55" spans="1:25">
      <c r="A55" s="79">
        <v>1440</v>
      </c>
      <c r="B55" s="81">
        <v>0.68500000000000005</v>
      </c>
      <c r="C55" s="81">
        <v>0.77700000000000002</v>
      </c>
      <c r="D55" s="81">
        <v>0.83199999999999996</v>
      </c>
      <c r="E55" s="81">
        <v>0.88900000000000001</v>
      </c>
      <c r="F55" s="81">
        <v>1.0449999999999999</v>
      </c>
      <c r="G55" s="81">
        <v>1.23</v>
      </c>
      <c r="H55" s="81">
        <v>1.1739999999999999</v>
      </c>
      <c r="I55" s="81">
        <v>1.0289999999999999</v>
      </c>
      <c r="J55" s="81">
        <v>0.9</v>
      </c>
      <c r="K55" s="81">
        <v>0.84899999999999998</v>
      </c>
      <c r="L55" s="81">
        <v>0.80700000000000005</v>
      </c>
      <c r="M55" s="81">
        <v>0.71199999999999997</v>
      </c>
      <c r="N55" s="81">
        <v>0.68200000000000005</v>
      </c>
      <c r="O55" s="81">
        <v>0.79500000000000004</v>
      </c>
      <c r="P55" s="81">
        <v>0.82699999999999996</v>
      </c>
      <c r="Q55" s="81">
        <v>0.872</v>
      </c>
      <c r="R55" s="81">
        <v>0.96399999999999997</v>
      </c>
      <c r="S55" s="81">
        <v>1.1120000000000001</v>
      </c>
      <c r="T55" s="81">
        <v>6.8000000000000005E-2</v>
      </c>
      <c r="U55" s="81">
        <v>0.32800000000000001</v>
      </c>
      <c r="V55" s="81">
        <v>0.38600000000000001</v>
      </c>
      <c r="W55" s="81">
        <v>0.42599999999999999</v>
      </c>
      <c r="X55" s="81">
        <v>7.0000000000000007E-2</v>
      </c>
      <c r="Y55" s="81">
        <v>7.5999999999999998E-2</v>
      </c>
    </row>
    <row r="56" spans="1:25">
      <c r="A56" s="79">
        <v>1470</v>
      </c>
      <c r="B56" s="81">
        <v>0.68200000000000005</v>
      </c>
      <c r="C56" s="81">
        <v>0.77400000000000002</v>
      </c>
      <c r="D56" s="81">
        <v>0.82899999999999996</v>
      </c>
      <c r="E56" s="81">
        <v>0.88500000000000001</v>
      </c>
      <c r="F56" s="81">
        <v>1.042</v>
      </c>
      <c r="G56" s="81">
        <v>1.228</v>
      </c>
      <c r="H56" s="81">
        <v>1.175</v>
      </c>
      <c r="I56" s="81">
        <v>1.0289999999999999</v>
      </c>
      <c r="J56" s="81">
        <v>0.89900000000000002</v>
      </c>
      <c r="K56" s="81">
        <v>0.84699999999999998</v>
      </c>
      <c r="L56" s="81">
        <v>0.80500000000000005</v>
      </c>
      <c r="M56" s="81">
        <v>0.70799999999999996</v>
      </c>
      <c r="N56" s="81">
        <v>0.67900000000000005</v>
      </c>
      <c r="O56" s="81">
        <v>0.79300000000000004</v>
      </c>
      <c r="P56" s="81">
        <v>0.82399999999999995</v>
      </c>
      <c r="Q56" s="81">
        <v>0.86799999999999999</v>
      </c>
      <c r="R56" s="81">
        <v>0.96</v>
      </c>
      <c r="S56" s="81">
        <v>1.1100000000000001</v>
      </c>
      <c r="T56" s="81">
        <v>6.8000000000000005E-2</v>
      </c>
      <c r="U56" s="81">
        <v>0.32800000000000001</v>
      </c>
      <c r="V56" s="81">
        <v>0.39300000000000002</v>
      </c>
      <c r="W56" s="81">
        <v>0.42699999999999999</v>
      </c>
      <c r="X56" s="81">
        <v>7.0000000000000007E-2</v>
      </c>
      <c r="Y56" s="81">
        <v>7.5999999999999998E-2</v>
      </c>
    </row>
    <row r="57" spans="1:25">
      <c r="A57" s="79">
        <v>1500</v>
      </c>
      <c r="B57" s="81">
        <v>0.67800000000000005</v>
      </c>
      <c r="C57" s="81">
        <v>0.77200000000000002</v>
      </c>
      <c r="D57" s="81">
        <v>0.82699999999999996</v>
      </c>
      <c r="E57" s="81">
        <v>0.88600000000000001</v>
      </c>
      <c r="F57" s="81">
        <v>1.0409999999999999</v>
      </c>
      <c r="G57" s="81">
        <v>1.2270000000000001</v>
      </c>
      <c r="H57" s="81">
        <v>1.173</v>
      </c>
      <c r="I57" s="81">
        <v>1.026</v>
      </c>
      <c r="J57" s="81">
        <v>0.89700000000000002</v>
      </c>
      <c r="K57" s="81">
        <v>0.84399999999999997</v>
      </c>
      <c r="L57" s="81">
        <v>0.80400000000000005</v>
      </c>
      <c r="M57" s="81">
        <v>0.70499999999999996</v>
      </c>
      <c r="N57" s="81">
        <v>0.67600000000000005</v>
      </c>
      <c r="O57" s="81">
        <v>0.79200000000000004</v>
      </c>
      <c r="P57" s="81">
        <v>0.82299999999999995</v>
      </c>
      <c r="Q57" s="81">
        <v>0.86799999999999999</v>
      </c>
      <c r="R57" s="81">
        <v>0.96099999999999997</v>
      </c>
      <c r="S57" s="81">
        <v>1.109</v>
      </c>
      <c r="T57" s="81">
        <v>6.8000000000000005E-2</v>
      </c>
      <c r="U57" s="81">
        <v>0.32800000000000001</v>
      </c>
      <c r="V57" s="81">
        <v>0.39</v>
      </c>
      <c r="W57" s="81">
        <v>0.42599999999999999</v>
      </c>
      <c r="X57" s="81">
        <v>7.0000000000000007E-2</v>
      </c>
      <c r="Y57" s="81">
        <v>7.5999999999999998E-2</v>
      </c>
    </row>
    <row r="58" spans="1:25">
      <c r="A58" s="79">
        <v>1530</v>
      </c>
      <c r="B58" s="81">
        <v>0.67500000000000004</v>
      </c>
      <c r="C58" s="81">
        <v>0.77100000000000002</v>
      </c>
      <c r="D58" s="81">
        <v>0.82599999999999996</v>
      </c>
      <c r="E58" s="81">
        <v>0.88400000000000001</v>
      </c>
      <c r="F58" s="81">
        <v>1.042</v>
      </c>
      <c r="G58" s="81">
        <v>1.2290000000000001</v>
      </c>
      <c r="H58" s="81">
        <v>1.171</v>
      </c>
      <c r="I58" s="81">
        <v>1.024</v>
      </c>
      <c r="J58" s="81">
        <v>0.89500000000000002</v>
      </c>
      <c r="K58" s="81">
        <v>0.84299999999999997</v>
      </c>
      <c r="L58" s="81">
        <v>0.80100000000000005</v>
      </c>
      <c r="M58" s="81">
        <v>0.70199999999999996</v>
      </c>
      <c r="N58" s="81">
        <v>0.67300000000000004</v>
      </c>
      <c r="O58" s="81">
        <v>0.79</v>
      </c>
      <c r="P58" s="81">
        <v>0.81899999999999995</v>
      </c>
      <c r="Q58" s="81">
        <v>0.86499999999999999</v>
      </c>
      <c r="R58" s="81">
        <v>0.95799999999999996</v>
      </c>
      <c r="S58" s="81">
        <v>1.107</v>
      </c>
      <c r="T58" s="81">
        <v>6.8000000000000005E-2</v>
      </c>
      <c r="U58" s="81">
        <v>0.32800000000000001</v>
      </c>
      <c r="V58" s="81">
        <v>0.38800000000000001</v>
      </c>
      <c r="W58" s="81">
        <v>0.42599999999999999</v>
      </c>
      <c r="X58" s="81">
        <v>7.0000000000000007E-2</v>
      </c>
      <c r="Y58" s="81">
        <v>7.5999999999999998E-2</v>
      </c>
    </row>
    <row r="59" spans="1:25">
      <c r="A59" s="79">
        <v>1560</v>
      </c>
      <c r="B59" s="81">
        <v>0.67300000000000004</v>
      </c>
      <c r="C59" s="81">
        <v>0.76900000000000002</v>
      </c>
      <c r="D59" s="81">
        <v>0.82299999999999995</v>
      </c>
      <c r="E59" s="81">
        <v>0.88</v>
      </c>
      <c r="F59" s="81">
        <v>1.0389999999999999</v>
      </c>
      <c r="G59" s="81">
        <v>1.2250000000000001</v>
      </c>
      <c r="H59" s="81">
        <v>1.171</v>
      </c>
      <c r="I59" s="81">
        <v>1.024</v>
      </c>
      <c r="J59" s="81">
        <v>0.89300000000000002</v>
      </c>
      <c r="K59" s="81">
        <v>0.84099999999999997</v>
      </c>
      <c r="L59" s="81">
        <v>0.80100000000000005</v>
      </c>
      <c r="M59" s="81">
        <v>0.69799999999999995</v>
      </c>
      <c r="N59" s="81">
        <v>0.66900000000000004</v>
      </c>
      <c r="O59" s="81">
        <v>0.78700000000000003</v>
      </c>
      <c r="P59" s="81">
        <v>0.81699999999999995</v>
      </c>
      <c r="Q59" s="81">
        <v>0.86299999999999999</v>
      </c>
      <c r="R59" s="81">
        <v>0.95699999999999996</v>
      </c>
      <c r="S59" s="81">
        <v>1.105</v>
      </c>
      <c r="T59" s="81">
        <v>6.8000000000000005E-2</v>
      </c>
      <c r="U59" s="81">
        <v>0.32800000000000001</v>
      </c>
      <c r="V59" s="81">
        <v>0.38800000000000001</v>
      </c>
      <c r="W59" s="81">
        <v>0.42699999999999999</v>
      </c>
      <c r="X59" s="81">
        <v>7.0000000000000007E-2</v>
      </c>
      <c r="Y59" s="81">
        <v>7.5999999999999998E-2</v>
      </c>
    </row>
    <row r="60" spans="1:25">
      <c r="A60" s="79">
        <v>1590</v>
      </c>
      <c r="B60" s="81">
        <v>0.66900000000000004</v>
      </c>
      <c r="C60" s="81">
        <v>0.76800000000000002</v>
      </c>
      <c r="D60" s="81">
        <v>0.82099999999999995</v>
      </c>
      <c r="E60" s="81">
        <v>0.88</v>
      </c>
      <c r="F60" s="81">
        <v>1.0389999999999999</v>
      </c>
      <c r="G60" s="81">
        <v>1.226</v>
      </c>
      <c r="H60" s="81">
        <v>1.17</v>
      </c>
      <c r="I60" s="81">
        <v>1.0229999999999999</v>
      </c>
      <c r="J60" s="81">
        <v>0.89100000000000001</v>
      </c>
      <c r="K60" s="81">
        <v>0.83799999999999997</v>
      </c>
      <c r="L60" s="81">
        <v>0.79800000000000004</v>
      </c>
      <c r="M60" s="81">
        <v>0.69599999999999995</v>
      </c>
      <c r="N60" s="81">
        <v>0.66700000000000004</v>
      </c>
      <c r="O60" s="81">
        <v>0.78700000000000003</v>
      </c>
      <c r="P60" s="81">
        <v>0.81499999999999995</v>
      </c>
      <c r="Q60" s="81">
        <v>0.86199999999999999</v>
      </c>
      <c r="R60" s="81">
        <v>0.95699999999999996</v>
      </c>
      <c r="S60" s="81">
        <v>1.1060000000000001</v>
      </c>
      <c r="T60" s="81">
        <v>6.8000000000000005E-2</v>
      </c>
      <c r="U60" s="81">
        <v>0.32800000000000001</v>
      </c>
      <c r="V60" s="81">
        <v>0.39200000000000002</v>
      </c>
      <c r="W60" s="81">
        <v>0.42699999999999999</v>
      </c>
      <c r="X60" s="81">
        <v>7.0000000000000007E-2</v>
      </c>
      <c r="Y60" s="81">
        <v>7.5999999999999998E-2</v>
      </c>
    </row>
    <row r="61" spans="1:25">
      <c r="A61" s="79">
        <v>1620</v>
      </c>
      <c r="B61" s="81">
        <v>0.66500000000000004</v>
      </c>
      <c r="C61" s="81">
        <v>0.76400000000000001</v>
      </c>
      <c r="D61" s="81">
        <v>0.81699999999999995</v>
      </c>
      <c r="E61" s="81">
        <v>0.875</v>
      </c>
      <c r="F61" s="81">
        <v>1.034</v>
      </c>
      <c r="G61" s="81">
        <v>1.2210000000000001</v>
      </c>
      <c r="H61" s="81">
        <v>1.169</v>
      </c>
      <c r="I61" s="81">
        <v>1.0209999999999999</v>
      </c>
      <c r="J61" s="81">
        <v>0.88900000000000001</v>
      </c>
      <c r="K61" s="81">
        <v>0.83599999999999997</v>
      </c>
      <c r="L61" s="81">
        <v>0.79700000000000004</v>
      </c>
      <c r="M61" s="81">
        <v>0.69199999999999995</v>
      </c>
      <c r="N61" s="81">
        <v>0.66300000000000003</v>
      </c>
      <c r="O61" s="81">
        <v>0.78400000000000003</v>
      </c>
      <c r="P61" s="81">
        <v>0.81200000000000006</v>
      </c>
      <c r="Q61" s="81">
        <v>0.85899999999999999</v>
      </c>
      <c r="R61" s="81">
        <v>0.95299999999999996</v>
      </c>
      <c r="S61" s="81">
        <v>1.103</v>
      </c>
      <c r="T61" s="81">
        <v>6.8000000000000005E-2</v>
      </c>
      <c r="U61" s="81">
        <v>0.32800000000000001</v>
      </c>
      <c r="V61" s="81">
        <v>0.39200000000000002</v>
      </c>
      <c r="W61" s="81">
        <v>0.42599999999999999</v>
      </c>
      <c r="X61" s="81">
        <v>7.0000000000000007E-2</v>
      </c>
      <c r="Y61" s="81">
        <v>7.5999999999999998E-2</v>
      </c>
    </row>
    <row r="62" spans="1:25">
      <c r="A62" s="79">
        <v>1650</v>
      </c>
      <c r="B62" s="81">
        <v>0.66300000000000003</v>
      </c>
      <c r="C62" s="81">
        <v>0.76300000000000001</v>
      </c>
      <c r="D62" s="81">
        <v>0.81299999999999994</v>
      </c>
      <c r="E62" s="81">
        <v>0.875</v>
      </c>
      <c r="F62" s="81">
        <v>1.0349999999999999</v>
      </c>
      <c r="G62" s="81">
        <v>1.2230000000000001</v>
      </c>
      <c r="H62" s="81">
        <v>1.167</v>
      </c>
      <c r="I62" s="81">
        <v>1.02</v>
      </c>
      <c r="J62" s="81">
        <v>0.88800000000000001</v>
      </c>
      <c r="K62" s="81">
        <v>0.83399999999999996</v>
      </c>
      <c r="L62" s="81">
        <v>0.79500000000000004</v>
      </c>
      <c r="M62" s="81">
        <v>0.68899999999999995</v>
      </c>
      <c r="N62" s="81">
        <v>0.66</v>
      </c>
      <c r="O62" s="81">
        <v>0.78300000000000003</v>
      </c>
      <c r="P62" s="81">
        <v>0.81</v>
      </c>
      <c r="Q62" s="81">
        <v>0.85699999999999998</v>
      </c>
      <c r="R62" s="81">
        <v>0.95199999999999996</v>
      </c>
      <c r="S62" s="81">
        <v>1.103</v>
      </c>
      <c r="T62" s="81">
        <v>6.8000000000000005E-2</v>
      </c>
      <c r="U62" s="81">
        <v>0.32800000000000001</v>
      </c>
      <c r="V62" s="81">
        <v>0.38600000000000001</v>
      </c>
      <c r="W62" s="81">
        <v>0.42599999999999999</v>
      </c>
      <c r="X62" s="81">
        <v>7.0000000000000007E-2</v>
      </c>
      <c r="Y62" s="81">
        <v>7.5999999999999998E-2</v>
      </c>
    </row>
    <row r="63" spans="1:25">
      <c r="A63" s="79">
        <v>1680</v>
      </c>
      <c r="B63" s="81">
        <v>0.65900000000000003</v>
      </c>
      <c r="C63" s="81">
        <v>0.76200000000000001</v>
      </c>
      <c r="D63" s="81">
        <v>0.81200000000000006</v>
      </c>
      <c r="E63" s="81">
        <v>0.875</v>
      </c>
      <c r="F63" s="81">
        <v>1.0349999999999999</v>
      </c>
      <c r="G63" s="81">
        <v>1.224</v>
      </c>
      <c r="H63" s="81">
        <v>1.1659999999999999</v>
      </c>
      <c r="I63" s="81">
        <v>1.018</v>
      </c>
      <c r="J63" s="81">
        <v>0.88600000000000001</v>
      </c>
      <c r="K63" s="81">
        <v>0.83099999999999996</v>
      </c>
      <c r="L63" s="81">
        <v>0.79400000000000004</v>
      </c>
      <c r="M63" s="81">
        <v>0.68600000000000005</v>
      </c>
      <c r="N63" s="81">
        <v>0.65600000000000003</v>
      </c>
      <c r="O63" s="81">
        <v>0.78100000000000003</v>
      </c>
      <c r="P63" s="81">
        <v>0.80900000000000005</v>
      </c>
      <c r="Q63" s="81">
        <v>0.85499999999999998</v>
      </c>
      <c r="R63" s="81">
        <v>0.95199999999999996</v>
      </c>
      <c r="S63" s="81">
        <v>1.101</v>
      </c>
      <c r="T63" s="81">
        <v>6.8000000000000005E-2</v>
      </c>
      <c r="U63" s="81">
        <v>0.32900000000000001</v>
      </c>
      <c r="V63" s="81">
        <v>0.38600000000000001</v>
      </c>
      <c r="W63" s="81">
        <v>0.42699999999999999</v>
      </c>
      <c r="X63" s="81">
        <v>7.0000000000000007E-2</v>
      </c>
      <c r="Y63" s="81">
        <v>7.5999999999999998E-2</v>
      </c>
    </row>
    <row r="64" spans="1:25">
      <c r="A64" s="79">
        <v>1710</v>
      </c>
      <c r="B64" s="81">
        <v>0.65500000000000003</v>
      </c>
      <c r="C64" s="81">
        <v>0.75800000000000001</v>
      </c>
      <c r="D64" s="81">
        <v>0.80800000000000005</v>
      </c>
      <c r="E64" s="81">
        <v>0.87</v>
      </c>
      <c r="F64" s="81">
        <v>1.0309999999999999</v>
      </c>
      <c r="G64" s="81">
        <v>1.2190000000000001</v>
      </c>
      <c r="H64" s="81">
        <v>1.165</v>
      </c>
      <c r="I64" s="81">
        <v>1.0169999999999999</v>
      </c>
      <c r="J64" s="81">
        <v>0.88</v>
      </c>
      <c r="K64" s="81">
        <v>0.82899999999999996</v>
      </c>
      <c r="L64" s="81">
        <v>0.79200000000000004</v>
      </c>
      <c r="M64" s="81">
        <v>0.68200000000000005</v>
      </c>
      <c r="N64" s="81">
        <v>0.65300000000000002</v>
      </c>
      <c r="O64" s="81">
        <v>0.77900000000000003</v>
      </c>
      <c r="P64" s="81">
        <v>0.80500000000000005</v>
      </c>
      <c r="Q64" s="81">
        <v>0.85099999999999998</v>
      </c>
      <c r="R64" s="81">
        <v>0.94799999999999995</v>
      </c>
      <c r="S64" s="81">
        <v>1.099</v>
      </c>
      <c r="T64" s="81">
        <v>6.8000000000000005E-2</v>
      </c>
      <c r="U64" s="81">
        <v>0.32800000000000001</v>
      </c>
      <c r="V64" s="81">
        <v>0.38900000000000001</v>
      </c>
      <c r="W64" s="81">
        <v>0.42599999999999999</v>
      </c>
      <c r="X64" s="81">
        <v>7.0000000000000007E-2</v>
      </c>
      <c r="Y64" s="81">
        <v>7.5999999999999998E-2</v>
      </c>
    </row>
    <row r="65" spans="1:25">
      <c r="A65" s="79">
        <v>1740</v>
      </c>
      <c r="B65" s="81">
        <v>0.65300000000000002</v>
      </c>
      <c r="C65" s="81">
        <v>0.75900000000000001</v>
      </c>
      <c r="D65" s="81">
        <v>0.80700000000000005</v>
      </c>
      <c r="E65" s="81">
        <v>0.86899999999999999</v>
      </c>
      <c r="F65" s="81">
        <v>1.032</v>
      </c>
      <c r="G65" s="81">
        <v>1.222</v>
      </c>
      <c r="H65" s="81">
        <v>1.1639999999999999</v>
      </c>
      <c r="I65" s="81">
        <v>1.0149999999999999</v>
      </c>
      <c r="J65" s="81">
        <v>0.879</v>
      </c>
      <c r="K65" s="81">
        <v>0.82799999999999996</v>
      </c>
      <c r="L65" s="81">
        <v>0.79</v>
      </c>
      <c r="M65" s="81">
        <v>0.67900000000000005</v>
      </c>
      <c r="N65" s="81">
        <v>0.65</v>
      </c>
      <c r="O65" s="81">
        <v>0.77700000000000002</v>
      </c>
      <c r="P65" s="81">
        <v>0.80300000000000005</v>
      </c>
      <c r="Q65" s="81">
        <v>0.85</v>
      </c>
      <c r="R65" s="81">
        <v>0.94899999999999995</v>
      </c>
      <c r="S65" s="81">
        <v>1.099</v>
      </c>
      <c r="T65" s="81">
        <v>6.8000000000000005E-2</v>
      </c>
      <c r="U65" s="81">
        <v>0.32900000000000001</v>
      </c>
      <c r="V65" s="81">
        <v>0.38600000000000001</v>
      </c>
      <c r="W65" s="81">
        <v>0.42599999999999999</v>
      </c>
      <c r="X65" s="81">
        <v>7.0000000000000007E-2</v>
      </c>
      <c r="Y65" s="81">
        <v>7.5999999999999998E-2</v>
      </c>
    </row>
    <row r="66" spans="1:25">
      <c r="A66" s="79">
        <v>1770</v>
      </c>
      <c r="B66" s="81">
        <v>0.64800000000000002</v>
      </c>
      <c r="C66" s="81">
        <v>0.75700000000000001</v>
      </c>
      <c r="D66" s="81">
        <v>0.80600000000000005</v>
      </c>
      <c r="E66" s="81">
        <v>0.86899999999999999</v>
      </c>
      <c r="F66" s="81">
        <v>1.032</v>
      </c>
      <c r="G66" s="81">
        <v>1.2210000000000001</v>
      </c>
      <c r="H66" s="81">
        <v>1.1619999999999999</v>
      </c>
      <c r="I66" s="81">
        <v>1.0129999999999999</v>
      </c>
      <c r="J66" s="81">
        <v>0.877</v>
      </c>
      <c r="K66" s="81">
        <v>0.82499999999999996</v>
      </c>
      <c r="L66" s="81">
        <v>0.78700000000000003</v>
      </c>
      <c r="M66" s="81">
        <v>0.67600000000000005</v>
      </c>
      <c r="N66" s="81">
        <v>0.64600000000000002</v>
      </c>
      <c r="O66" s="81">
        <v>0.77600000000000002</v>
      </c>
      <c r="P66" s="81">
        <v>0.80100000000000005</v>
      </c>
      <c r="Q66" s="81">
        <v>0.84799999999999998</v>
      </c>
      <c r="R66" s="81">
        <v>0.94599999999999995</v>
      </c>
      <c r="S66" s="81">
        <v>1.0980000000000001</v>
      </c>
      <c r="T66" s="81">
        <v>6.8000000000000005E-2</v>
      </c>
      <c r="U66" s="81">
        <v>0.32900000000000001</v>
      </c>
      <c r="V66" s="81">
        <v>0.38700000000000001</v>
      </c>
      <c r="W66" s="81">
        <v>0.42499999999999999</v>
      </c>
      <c r="X66" s="81">
        <v>6.9000000000000006E-2</v>
      </c>
      <c r="Y66" s="81">
        <v>7.5999999999999998E-2</v>
      </c>
    </row>
    <row r="67" spans="1:25">
      <c r="A67" s="79">
        <v>1800</v>
      </c>
      <c r="B67" s="81">
        <v>0.64500000000000002</v>
      </c>
      <c r="C67" s="81">
        <v>0.754</v>
      </c>
      <c r="D67" s="81">
        <v>0.80200000000000005</v>
      </c>
      <c r="E67" s="81">
        <v>0.86599999999999999</v>
      </c>
      <c r="F67" s="81">
        <v>1.028</v>
      </c>
      <c r="G67" s="81">
        <v>1.2190000000000001</v>
      </c>
      <c r="H67" s="81">
        <v>1.1619999999999999</v>
      </c>
      <c r="I67" s="81">
        <v>1.0129999999999999</v>
      </c>
      <c r="J67" s="81">
        <v>0.875</v>
      </c>
      <c r="K67" s="81">
        <v>0.82299999999999995</v>
      </c>
      <c r="L67" s="81">
        <v>0.78500000000000003</v>
      </c>
      <c r="M67" s="81">
        <v>0.67200000000000004</v>
      </c>
      <c r="N67" s="81">
        <v>0.64300000000000002</v>
      </c>
      <c r="O67" s="81">
        <v>0.77300000000000002</v>
      </c>
      <c r="P67" s="81">
        <v>0.79800000000000004</v>
      </c>
      <c r="Q67" s="81">
        <v>0.84599999999999997</v>
      </c>
      <c r="R67" s="81">
        <v>0.94399999999999995</v>
      </c>
      <c r="S67" s="81">
        <v>1.097</v>
      </c>
      <c r="T67" s="81">
        <v>6.8000000000000005E-2</v>
      </c>
      <c r="U67" s="81">
        <v>0.32900000000000001</v>
      </c>
      <c r="V67" s="81">
        <v>0.38500000000000001</v>
      </c>
      <c r="W67" s="81">
        <v>0.42599999999999999</v>
      </c>
      <c r="X67" s="81">
        <v>7.0000000000000007E-2</v>
      </c>
      <c r="Y67" s="81">
        <v>7.5999999999999998E-2</v>
      </c>
    </row>
    <row r="68" spans="1:25">
      <c r="A68" s="79">
        <v>1830</v>
      </c>
      <c r="B68" s="81">
        <v>0.64100000000000001</v>
      </c>
      <c r="C68" s="81">
        <v>0.753</v>
      </c>
      <c r="D68" s="81">
        <v>0.8</v>
      </c>
      <c r="E68" s="81">
        <v>0.86299999999999999</v>
      </c>
      <c r="F68" s="81">
        <v>1.0269999999999999</v>
      </c>
      <c r="G68" s="81">
        <v>1.2190000000000001</v>
      </c>
      <c r="H68" s="81">
        <v>1.1599999999999999</v>
      </c>
      <c r="I68" s="81">
        <v>1.0109999999999999</v>
      </c>
      <c r="J68" s="81">
        <v>0.873</v>
      </c>
      <c r="K68" s="81">
        <v>0.82</v>
      </c>
      <c r="L68" s="81">
        <v>0.78400000000000003</v>
      </c>
      <c r="M68" s="81">
        <v>0.66900000000000004</v>
      </c>
      <c r="N68" s="81">
        <v>0.64</v>
      </c>
      <c r="O68" s="81">
        <v>0.77200000000000002</v>
      </c>
      <c r="P68" s="81">
        <v>0.79500000000000004</v>
      </c>
      <c r="Q68" s="81">
        <v>0.84199999999999997</v>
      </c>
      <c r="R68" s="81">
        <v>0.94199999999999995</v>
      </c>
      <c r="S68" s="81">
        <v>1.0940000000000001</v>
      </c>
      <c r="T68" s="81">
        <v>6.8000000000000005E-2</v>
      </c>
      <c r="U68" s="81">
        <v>0.32900000000000001</v>
      </c>
      <c r="V68" s="81">
        <v>0.38500000000000001</v>
      </c>
      <c r="W68" s="81">
        <v>0.42599999999999999</v>
      </c>
      <c r="X68" s="81">
        <v>6.9000000000000006E-2</v>
      </c>
      <c r="Y68" s="81">
        <v>7.5999999999999998E-2</v>
      </c>
    </row>
    <row r="69" spans="1:25">
      <c r="A69" s="79">
        <v>1860</v>
      </c>
      <c r="B69" s="81">
        <v>0.63700000000000001</v>
      </c>
      <c r="C69" s="81">
        <v>0.751</v>
      </c>
      <c r="D69" s="81">
        <v>0.79800000000000004</v>
      </c>
      <c r="E69" s="81">
        <v>0.86399999999999999</v>
      </c>
      <c r="F69" s="81">
        <v>1.028</v>
      </c>
      <c r="G69" s="81">
        <v>1.22</v>
      </c>
      <c r="H69" s="81">
        <v>1.159</v>
      </c>
      <c r="I69" s="81">
        <v>1.0089999999999999</v>
      </c>
      <c r="J69" s="81">
        <v>0.871</v>
      </c>
      <c r="K69" s="81">
        <v>0.81799999999999995</v>
      </c>
      <c r="L69" s="81">
        <v>0.78100000000000003</v>
      </c>
      <c r="M69" s="81">
        <v>0.66600000000000004</v>
      </c>
      <c r="N69" s="81">
        <v>0.63600000000000001</v>
      </c>
      <c r="O69" s="81">
        <v>0.77100000000000002</v>
      </c>
      <c r="P69" s="81">
        <v>0.79300000000000004</v>
      </c>
      <c r="Q69" s="81">
        <v>0.84099999999999997</v>
      </c>
      <c r="R69" s="81">
        <v>0.94</v>
      </c>
      <c r="S69" s="81">
        <v>1.0920000000000001</v>
      </c>
      <c r="T69" s="81">
        <v>6.8000000000000005E-2</v>
      </c>
      <c r="U69" s="81">
        <v>0.32900000000000001</v>
      </c>
      <c r="V69" s="81">
        <v>0.38500000000000001</v>
      </c>
      <c r="W69" s="81">
        <v>0.42599999999999999</v>
      </c>
      <c r="X69" s="81">
        <v>7.0000000000000007E-2</v>
      </c>
      <c r="Y69" s="81">
        <v>7.5999999999999998E-2</v>
      </c>
    </row>
    <row r="70" spans="1:25">
      <c r="A70" s="79">
        <v>1890</v>
      </c>
      <c r="B70" s="81">
        <v>0.63500000000000001</v>
      </c>
      <c r="C70" s="81">
        <v>0.748</v>
      </c>
      <c r="D70" s="81">
        <v>0.79500000000000004</v>
      </c>
      <c r="E70" s="81">
        <v>0.85899999999999999</v>
      </c>
      <c r="F70" s="81">
        <v>1.024</v>
      </c>
      <c r="G70" s="81">
        <v>1.216</v>
      </c>
      <c r="H70" s="81">
        <v>1.159</v>
      </c>
      <c r="I70" s="81">
        <v>1.008</v>
      </c>
      <c r="J70" s="81">
        <v>0.86899999999999999</v>
      </c>
      <c r="K70" s="81">
        <v>0.81499999999999995</v>
      </c>
      <c r="L70" s="81">
        <v>0.78100000000000003</v>
      </c>
      <c r="M70" s="81">
        <v>0.66100000000000003</v>
      </c>
      <c r="N70" s="81">
        <v>0.63300000000000001</v>
      </c>
      <c r="O70" s="81">
        <v>0.76700000000000002</v>
      </c>
      <c r="P70" s="81">
        <v>0.79100000000000004</v>
      </c>
      <c r="Q70" s="81">
        <v>0.83799999999999997</v>
      </c>
      <c r="R70" s="81">
        <v>0.93899999999999995</v>
      </c>
      <c r="S70" s="81">
        <v>1.0920000000000001</v>
      </c>
      <c r="T70" s="81">
        <v>6.8000000000000005E-2</v>
      </c>
      <c r="U70" s="81">
        <v>0.32900000000000001</v>
      </c>
      <c r="V70" s="81">
        <v>0.38500000000000001</v>
      </c>
      <c r="W70" s="81">
        <v>0.42599999999999999</v>
      </c>
      <c r="X70" s="81">
        <v>6.9000000000000006E-2</v>
      </c>
      <c r="Y70" s="81">
        <v>7.5999999999999998E-2</v>
      </c>
    </row>
    <row r="71" spans="1:25">
      <c r="A71" s="79">
        <v>1920</v>
      </c>
      <c r="B71" s="81">
        <v>0.63</v>
      </c>
      <c r="C71" s="81">
        <v>0.746</v>
      </c>
      <c r="D71" s="81">
        <v>0.79300000000000004</v>
      </c>
      <c r="E71" s="81">
        <v>0.85799999999999998</v>
      </c>
      <c r="F71" s="81">
        <v>1.0229999999999999</v>
      </c>
      <c r="G71" s="81">
        <v>1.2150000000000001</v>
      </c>
      <c r="H71" s="81">
        <v>1.157</v>
      </c>
      <c r="I71" s="81">
        <v>1.006</v>
      </c>
      <c r="J71" s="81">
        <v>0.86699999999999999</v>
      </c>
      <c r="K71" s="81">
        <v>0.81299999999999994</v>
      </c>
      <c r="L71" s="81">
        <v>0.77700000000000002</v>
      </c>
      <c r="M71" s="81">
        <v>0.65900000000000003</v>
      </c>
      <c r="N71" s="81">
        <v>0.629</v>
      </c>
      <c r="O71" s="81">
        <v>0.76600000000000001</v>
      </c>
      <c r="P71" s="81">
        <v>0.78800000000000003</v>
      </c>
      <c r="Q71" s="81">
        <v>0.83599999999999997</v>
      </c>
      <c r="R71" s="81">
        <v>0.93799999999999994</v>
      </c>
      <c r="S71" s="81">
        <v>1.0900000000000001</v>
      </c>
      <c r="T71" s="81">
        <v>6.8000000000000005E-2</v>
      </c>
      <c r="U71" s="81">
        <v>0.32900000000000001</v>
      </c>
      <c r="V71" s="81">
        <v>0.38500000000000001</v>
      </c>
      <c r="W71" s="81">
        <v>0.42499999999999999</v>
      </c>
      <c r="X71" s="81">
        <v>6.9000000000000006E-2</v>
      </c>
      <c r="Y71" s="81">
        <v>7.5999999999999998E-2</v>
      </c>
    </row>
    <row r="72" spans="1:25">
      <c r="A72" s="79">
        <v>1950</v>
      </c>
      <c r="B72" s="81">
        <v>0.627</v>
      </c>
      <c r="C72" s="81">
        <v>0.745</v>
      </c>
      <c r="D72" s="81">
        <v>0.79</v>
      </c>
      <c r="E72" s="81">
        <v>0.85399999999999998</v>
      </c>
      <c r="F72" s="81">
        <v>1.02</v>
      </c>
      <c r="G72" s="81">
        <v>1.214</v>
      </c>
      <c r="H72" s="81">
        <v>1.157</v>
      </c>
      <c r="I72" s="81">
        <v>1.0049999999999999</v>
      </c>
      <c r="J72" s="81">
        <v>0.86499999999999999</v>
      </c>
      <c r="K72" s="81">
        <v>0.81100000000000005</v>
      </c>
      <c r="L72" s="81">
        <v>0.77600000000000002</v>
      </c>
      <c r="M72" s="81">
        <v>0.65400000000000003</v>
      </c>
      <c r="N72" s="81">
        <v>0.625</v>
      </c>
      <c r="O72" s="81">
        <v>0.76300000000000001</v>
      </c>
      <c r="P72" s="81">
        <v>0.78500000000000003</v>
      </c>
      <c r="Q72" s="81">
        <v>0.83299999999999996</v>
      </c>
      <c r="R72" s="81">
        <v>0.93400000000000005</v>
      </c>
      <c r="S72" s="81">
        <v>1.089</v>
      </c>
      <c r="T72" s="81">
        <v>6.8000000000000005E-2</v>
      </c>
      <c r="U72" s="81">
        <v>0.32900000000000001</v>
      </c>
      <c r="V72" s="81">
        <v>0.38500000000000001</v>
      </c>
      <c r="W72" s="81">
        <v>0.42599999999999999</v>
      </c>
      <c r="X72" s="81">
        <v>7.0000000000000007E-2</v>
      </c>
      <c r="Y72" s="81">
        <v>7.5999999999999998E-2</v>
      </c>
    </row>
    <row r="73" spans="1:25">
      <c r="A73" s="79">
        <v>1980</v>
      </c>
      <c r="B73" s="81">
        <v>0.624</v>
      </c>
      <c r="C73" s="81">
        <v>0.74199999999999999</v>
      </c>
      <c r="D73" s="81">
        <v>0.78800000000000003</v>
      </c>
      <c r="E73" s="81">
        <v>0.85299999999999998</v>
      </c>
      <c r="F73" s="81">
        <v>1.02</v>
      </c>
      <c r="G73" s="81">
        <v>1.212</v>
      </c>
      <c r="H73" s="81">
        <v>1.155</v>
      </c>
      <c r="I73" s="81">
        <v>1.0029999999999999</v>
      </c>
      <c r="J73" s="81">
        <v>0.86299999999999999</v>
      </c>
      <c r="K73" s="81">
        <v>0.80800000000000005</v>
      </c>
      <c r="L73" s="81">
        <v>0.77300000000000002</v>
      </c>
      <c r="M73" s="81">
        <v>0.65100000000000002</v>
      </c>
      <c r="N73" s="81">
        <v>0.622</v>
      </c>
      <c r="O73" s="81">
        <v>0.76100000000000001</v>
      </c>
      <c r="P73" s="81">
        <v>0.78200000000000003</v>
      </c>
      <c r="Q73" s="81">
        <v>0.83199999999999996</v>
      </c>
      <c r="R73" s="81">
        <v>0.93300000000000005</v>
      </c>
      <c r="S73" s="81">
        <v>1.0880000000000001</v>
      </c>
      <c r="T73" s="81">
        <v>6.8000000000000005E-2</v>
      </c>
      <c r="U73" s="81">
        <v>0.32900000000000001</v>
      </c>
      <c r="V73" s="81">
        <v>0.38700000000000001</v>
      </c>
      <c r="W73" s="81">
        <v>0.42599999999999999</v>
      </c>
      <c r="X73" s="81">
        <v>6.9000000000000006E-2</v>
      </c>
      <c r="Y73" s="81">
        <v>7.5999999999999998E-2</v>
      </c>
    </row>
    <row r="74" spans="1:25">
      <c r="A74" s="79">
        <v>2010</v>
      </c>
      <c r="B74" s="81">
        <v>0.62</v>
      </c>
      <c r="C74" s="81">
        <v>0.74099999999999999</v>
      </c>
      <c r="D74" s="81">
        <v>0.78600000000000003</v>
      </c>
      <c r="E74" s="81">
        <v>0.85199999999999998</v>
      </c>
      <c r="F74" s="81">
        <v>1.02</v>
      </c>
      <c r="G74" s="81">
        <v>1.2130000000000001</v>
      </c>
      <c r="H74" s="81">
        <v>1.1539999999999999</v>
      </c>
      <c r="I74" s="81">
        <v>1.0009999999999999</v>
      </c>
      <c r="J74" s="81">
        <v>0.86099999999999999</v>
      </c>
      <c r="K74" s="81">
        <v>0.80600000000000005</v>
      </c>
      <c r="L74" s="81">
        <v>0.77100000000000002</v>
      </c>
      <c r="M74" s="81">
        <v>0.64800000000000002</v>
      </c>
      <c r="N74" s="81">
        <v>0.61799999999999999</v>
      </c>
      <c r="O74" s="81">
        <v>0.76</v>
      </c>
      <c r="P74" s="81">
        <v>0.78100000000000003</v>
      </c>
      <c r="Q74" s="81">
        <v>0.83</v>
      </c>
      <c r="R74" s="81">
        <v>0.93300000000000005</v>
      </c>
      <c r="S74" s="81">
        <v>1.087</v>
      </c>
      <c r="T74" s="81">
        <v>6.8000000000000005E-2</v>
      </c>
      <c r="U74" s="81">
        <v>0.32900000000000001</v>
      </c>
      <c r="V74" s="81">
        <v>0.38500000000000001</v>
      </c>
      <c r="W74" s="81">
        <v>0.42599999999999999</v>
      </c>
      <c r="X74" s="81">
        <v>6.9000000000000006E-2</v>
      </c>
      <c r="Y74" s="81">
        <v>7.5999999999999998E-2</v>
      </c>
    </row>
    <row r="75" spans="1:25">
      <c r="A75" s="79">
        <v>2040</v>
      </c>
      <c r="B75" s="81">
        <v>0.61599999999999999</v>
      </c>
      <c r="C75" s="81">
        <v>0.73699999999999999</v>
      </c>
      <c r="D75" s="81">
        <v>0.78300000000000003</v>
      </c>
      <c r="E75" s="81">
        <v>0.84799999999999998</v>
      </c>
      <c r="F75" s="81">
        <v>1.016</v>
      </c>
      <c r="G75" s="81">
        <v>1.21</v>
      </c>
      <c r="H75" s="81">
        <v>1.153</v>
      </c>
      <c r="I75" s="81">
        <v>1</v>
      </c>
      <c r="J75" s="81">
        <v>0.85899999999999999</v>
      </c>
      <c r="K75" s="81">
        <v>0.80300000000000005</v>
      </c>
      <c r="L75" s="81">
        <v>0.77</v>
      </c>
      <c r="M75" s="81">
        <v>0.64400000000000002</v>
      </c>
      <c r="N75" s="81">
        <v>0.61499999999999999</v>
      </c>
      <c r="O75" s="81">
        <v>0.75700000000000001</v>
      </c>
      <c r="P75" s="81">
        <v>0.77700000000000002</v>
      </c>
      <c r="Q75" s="81">
        <v>0.82599999999999996</v>
      </c>
      <c r="R75" s="81">
        <v>0.92900000000000005</v>
      </c>
      <c r="S75" s="81">
        <v>1.085</v>
      </c>
      <c r="T75" s="81">
        <v>6.8000000000000005E-2</v>
      </c>
      <c r="U75" s="81">
        <v>0.32900000000000001</v>
      </c>
      <c r="V75" s="81">
        <v>0.39200000000000002</v>
      </c>
      <c r="W75" s="81">
        <v>0.42499999999999999</v>
      </c>
      <c r="X75" s="81">
        <v>6.9000000000000006E-2</v>
      </c>
      <c r="Y75" s="81">
        <v>7.5999999999999998E-2</v>
      </c>
    </row>
    <row r="76" spans="1:25">
      <c r="A76" s="79">
        <v>2070</v>
      </c>
      <c r="B76" s="81">
        <v>0.61299999999999999</v>
      </c>
      <c r="C76" s="81">
        <v>0.73599999999999999</v>
      </c>
      <c r="D76" s="81">
        <v>0.78200000000000003</v>
      </c>
      <c r="E76" s="81">
        <v>0.84699999999999998</v>
      </c>
      <c r="F76" s="81">
        <v>1.016</v>
      </c>
      <c r="G76" s="81">
        <v>1.2110000000000001</v>
      </c>
      <c r="H76" s="81">
        <v>1.1519999999999999</v>
      </c>
      <c r="I76" s="81">
        <v>0.999</v>
      </c>
      <c r="J76" s="81">
        <v>0.85699999999999998</v>
      </c>
      <c r="K76" s="81">
        <v>0.8</v>
      </c>
      <c r="L76" s="81">
        <v>0.76700000000000002</v>
      </c>
      <c r="M76" s="81">
        <v>0.64100000000000001</v>
      </c>
      <c r="N76" s="81">
        <v>0.61099999999999999</v>
      </c>
      <c r="O76" s="81">
        <v>0.75600000000000001</v>
      </c>
      <c r="P76" s="81">
        <v>0.77500000000000002</v>
      </c>
      <c r="Q76" s="81">
        <v>0.82499999999999996</v>
      </c>
      <c r="R76" s="81">
        <v>0.92800000000000005</v>
      </c>
      <c r="S76" s="81">
        <v>1.0840000000000001</v>
      </c>
      <c r="T76" s="81">
        <v>6.8000000000000005E-2</v>
      </c>
      <c r="U76" s="81">
        <v>0.32900000000000001</v>
      </c>
      <c r="V76" s="81">
        <v>0.38600000000000001</v>
      </c>
      <c r="W76" s="81">
        <v>0.42499999999999999</v>
      </c>
      <c r="X76" s="81">
        <v>6.9000000000000006E-2</v>
      </c>
      <c r="Y76" s="81">
        <v>7.5999999999999998E-2</v>
      </c>
    </row>
    <row r="77" spans="1:25">
      <c r="A77" s="79">
        <v>2100</v>
      </c>
      <c r="B77" s="81">
        <v>0.60899999999999999</v>
      </c>
      <c r="C77" s="81">
        <v>0.73499999999999999</v>
      </c>
      <c r="D77" s="81">
        <v>0.77900000000000003</v>
      </c>
      <c r="E77" s="81">
        <v>0.84599999999999997</v>
      </c>
      <c r="F77" s="81">
        <v>1.0169999999999999</v>
      </c>
      <c r="G77" s="81">
        <v>1.21</v>
      </c>
      <c r="H77" s="81">
        <v>1.151</v>
      </c>
      <c r="I77" s="81">
        <v>0.997</v>
      </c>
      <c r="J77" s="81">
        <v>0.85499999999999998</v>
      </c>
      <c r="K77" s="81">
        <v>0.79800000000000004</v>
      </c>
      <c r="L77" s="81">
        <v>0.76600000000000001</v>
      </c>
      <c r="M77" s="81">
        <v>0.63800000000000001</v>
      </c>
      <c r="N77" s="81">
        <v>0.60799999999999998</v>
      </c>
      <c r="O77" s="81">
        <v>0.754</v>
      </c>
      <c r="P77" s="81">
        <v>0.77300000000000002</v>
      </c>
      <c r="Q77" s="81">
        <v>0.82199999999999995</v>
      </c>
      <c r="R77" s="81">
        <v>0.92600000000000005</v>
      </c>
      <c r="S77" s="81">
        <v>1.083</v>
      </c>
      <c r="T77" s="81">
        <v>6.8000000000000005E-2</v>
      </c>
      <c r="U77" s="81">
        <v>0.32900000000000001</v>
      </c>
      <c r="V77" s="81">
        <v>0.38500000000000001</v>
      </c>
      <c r="W77" s="81">
        <v>0.42499999999999999</v>
      </c>
      <c r="X77" s="81">
        <v>6.9000000000000006E-2</v>
      </c>
      <c r="Y77" s="81">
        <v>7.5999999999999998E-2</v>
      </c>
    </row>
    <row r="78" spans="1:25">
      <c r="A78" s="79">
        <v>2130</v>
      </c>
      <c r="B78" s="81">
        <v>0.60499999999999998</v>
      </c>
      <c r="C78" s="81">
        <v>0.73099999999999998</v>
      </c>
      <c r="D78" s="81">
        <v>0.77600000000000002</v>
      </c>
      <c r="E78" s="81">
        <v>0.84299999999999997</v>
      </c>
      <c r="F78" s="81">
        <v>1.0129999999999999</v>
      </c>
      <c r="G78" s="81">
        <v>1.2090000000000001</v>
      </c>
      <c r="H78" s="81">
        <v>1.1499999999999999</v>
      </c>
      <c r="I78" s="81">
        <v>0.996</v>
      </c>
      <c r="J78" s="81">
        <v>0.85299999999999998</v>
      </c>
      <c r="K78" s="81">
        <v>0.79600000000000004</v>
      </c>
      <c r="L78" s="81">
        <v>0.76400000000000001</v>
      </c>
      <c r="M78" s="81">
        <v>0.63300000000000001</v>
      </c>
      <c r="N78" s="81">
        <v>0.60399999999999998</v>
      </c>
      <c r="O78" s="81">
        <v>0.751</v>
      </c>
      <c r="P78" s="81">
        <v>0.77</v>
      </c>
      <c r="Q78" s="81">
        <v>0.81899999999999995</v>
      </c>
      <c r="R78" s="81">
        <v>0.92400000000000004</v>
      </c>
      <c r="S78" s="81">
        <v>1.0820000000000001</v>
      </c>
      <c r="T78" s="81">
        <v>6.8000000000000005E-2</v>
      </c>
      <c r="U78" s="81">
        <v>0.32900000000000001</v>
      </c>
      <c r="V78" s="81">
        <v>0.38500000000000001</v>
      </c>
      <c r="W78" s="81">
        <v>0.42499999999999999</v>
      </c>
      <c r="X78" s="81">
        <v>6.9000000000000006E-2</v>
      </c>
      <c r="Y78" s="81">
        <v>7.5999999999999998E-2</v>
      </c>
    </row>
    <row r="79" spans="1:25">
      <c r="A79" s="79">
        <v>2160</v>
      </c>
      <c r="B79" s="81">
        <v>0.60099999999999998</v>
      </c>
      <c r="C79" s="81">
        <v>0.73099999999999998</v>
      </c>
      <c r="D79" s="81">
        <v>0.77400000000000002</v>
      </c>
      <c r="E79" s="81">
        <v>0.84199999999999997</v>
      </c>
      <c r="F79" s="81">
        <v>1.0129999999999999</v>
      </c>
      <c r="G79" s="81">
        <v>1.2090000000000001</v>
      </c>
      <c r="H79" s="81">
        <v>1.1479999999999999</v>
      </c>
      <c r="I79" s="81">
        <v>0.99399999999999999</v>
      </c>
      <c r="J79" s="81">
        <v>0.85</v>
      </c>
      <c r="K79" s="81">
        <v>0.79300000000000004</v>
      </c>
      <c r="L79" s="81">
        <v>0.76200000000000001</v>
      </c>
      <c r="M79" s="81">
        <v>0.63</v>
      </c>
      <c r="N79" s="81">
        <v>0.6</v>
      </c>
      <c r="O79" s="81">
        <v>0.75</v>
      </c>
      <c r="P79" s="81">
        <v>0.76800000000000002</v>
      </c>
      <c r="Q79" s="81">
        <v>0.81699999999999995</v>
      </c>
      <c r="R79" s="81">
        <v>0.92300000000000004</v>
      </c>
      <c r="S79" s="81">
        <v>1.081</v>
      </c>
      <c r="T79" s="81">
        <v>6.8000000000000005E-2</v>
      </c>
      <c r="U79" s="81">
        <v>0.32900000000000001</v>
      </c>
      <c r="V79" s="81">
        <v>0.38500000000000001</v>
      </c>
      <c r="W79" s="81">
        <v>0.42499999999999999</v>
      </c>
      <c r="X79" s="81">
        <v>6.9000000000000006E-2</v>
      </c>
      <c r="Y79" s="81">
        <v>7.5999999999999998E-2</v>
      </c>
    </row>
    <row r="80" spans="1:25">
      <c r="A80" s="79">
        <v>2190</v>
      </c>
      <c r="B80" s="81">
        <v>0.59699999999999998</v>
      </c>
      <c r="C80" s="81">
        <v>0.72899999999999998</v>
      </c>
      <c r="D80" s="81">
        <v>0.77100000000000002</v>
      </c>
      <c r="E80" s="81">
        <v>0.84099999999999997</v>
      </c>
      <c r="F80" s="81">
        <v>1.0129999999999999</v>
      </c>
      <c r="G80" s="81">
        <v>1.21</v>
      </c>
      <c r="H80" s="81">
        <v>1.1459999999999999</v>
      </c>
      <c r="I80" s="81">
        <v>0.99199999999999999</v>
      </c>
      <c r="J80" s="81">
        <v>0.84899999999999998</v>
      </c>
      <c r="K80" s="81">
        <v>0.79</v>
      </c>
      <c r="L80" s="81">
        <v>0.75900000000000001</v>
      </c>
      <c r="M80" s="81">
        <v>0.627</v>
      </c>
      <c r="N80" s="81">
        <v>0.59699999999999998</v>
      </c>
      <c r="O80" s="81">
        <v>0.746</v>
      </c>
      <c r="P80" s="81">
        <v>0.76500000000000001</v>
      </c>
      <c r="Q80" s="81">
        <v>0.81499999999999995</v>
      </c>
      <c r="R80" s="81">
        <v>0.92100000000000004</v>
      </c>
      <c r="S80" s="81">
        <v>1.08</v>
      </c>
      <c r="T80" s="81">
        <v>6.8000000000000005E-2</v>
      </c>
      <c r="U80" s="81">
        <v>0.32900000000000001</v>
      </c>
      <c r="V80" s="81">
        <v>0.38500000000000001</v>
      </c>
      <c r="W80" s="81">
        <v>0.42499999999999999</v>
      </c>
      <c r="X80" s="81">
        <v>6.9000000000000006E-2</v>
      </c>
      <c r="Y80" s="81">
        <v>7.5999999999999998E-2</v>
      </c>
    </row>
    <row r="81" spans="1:25">
      <c r="A81" s="79">
        <v>2220</v>
      </c>
      <c r="B81" s="81">
        <v>0.59399999999999997</v>
      </c>
      <c r="C81" s="81">
        <v>0.72599999999999998</v>
      </c>
      <c r="D81" s="81">
        <v>0.76800000000000002</v>
      </c>
      <c r="E81" s="81">
        <v>0.83699999999999997</v>
      </c>
      <c r="F81" s="81">
        <v>1.0089999999999999</v>
      </c>
      <c r="G81" s="81">
        <v>1.206</v>
      </c>
      <c r="H81" s="81">
        <v>1.1459999999999999</v>
      </c>
      <c r="I81" s="81">
        <v>0.99099999999999999</v>
      </c>
      <c r="J81" s="81">
        <v>0.84699999999999998</v>
      </c>
      <c r="K81" s="81">
        <v>0.78900000000000003</v>
      </c>
      <c r="L81" s="81">
        <v>0.75600000000000001</v>
      </c>
      <c r="M81" s="81">
        <v>0.623</v>
      </c>
      <c r="N81" s="81">
        <v>0.59299999999999997</v>
      </c>
      <c r="O81" s="81">
        <v>0.74199999999999999</v>
      </c>
      <c r="P81" s="81">
        <v>0.76100000000000001</v>
      </c>
      <c r="Q81" s="81">
        <v>0.81200000000000006</v>
      </c>
      <c r="R81" s="81">
        <v>0.91800000000000004</v>
      </c>
      <c r="S81" s="81">
        <v>1.077</v>
      </c>
      <c r="T81" s="81">
        <v>6.8000000000000005E-2</v>
      </c>
      <c r="U81" s="81">
        <v>0.32900000000000001</v>
      </c>
      <c r="V81" s="81">
        <v>0.38900000000000001</v>
      </c>
      <c r="W81" s="81">
        <v>0.42499999999999999</v>
      </c>
      <c r="X81" s="81">
        <v>6.9000000000000006E-2</v>
      </c>
      <c r="Y81" s="81">
        <v>7.5999999999999998E-2</v>
      </c>
    </row>
    <row r="82" spans="1:25">
      <c r="A82" s="79">
        <v>2250</v>
      </c>
      <c r="B82" s="81">
        <v>0.59</v>
      </c>
      <c r="C82" s="81">
        <v>0.72399999999999998</v>
      </c>
      <c r="D82" s="81">
        <v>0.76600000000000001</v>
      </c>
      <c r="E82" s="81">
        <v>0.83599999999999997</v>
      </c>
      <c r="F82" s="81">
        <v>1.0089999999999999</v>
      </c>
      <c r="G82" s="81">
        <v>1.2070000000000001</v>
      </c>
      <c r="H82" s="81">
        <v>1.1439999999999999</v>
      </c>
      <c r="I82" s="81">
        <v>0.98899999999999999</v>
      </c>
      <c r="J82" s="81">
        <v>0.84499999999999997</v>
      </c>
      <c r="K82" s="81">
        <v>0.78600000000000003</v>
      </c>
      <c r="L82" s="81">
        <v>0.75600000000000001</v>
      </c>
      <c r="M82" s="81">
        <v>0.61899999999999999</v>
      </c>
      <c r="N82" s="81">
        <v>0.59</v>
      </c>
      <c r="O82" s="81">
        <v>0.74099999999999999</v>
      </c>
      <c r="P82" s="81">
        <v>0.76</v>
      </c>
      <c r="Q82" s="81">
        <v>0.80900000000000005</v>
      </c>
      <c r="R82" s="81">
        <v>0.91700000000000004</v>
      </c>
      <c r="S82" s="81">
        <v>1.077</v>
      </c>
      <c r="T82" s="81">
        <v>6.8000000000000005E-2</v>
      </c>
      <c r="U82" s="81">
        <v>0.32900000000000001</v>
      </c>
      <c r="V82" s="81">
        <v>0.39200000000000002</v>
      </c>
      <c r="W82" s="81">
        <v>0.42599999999999999</v>
      </c>
      <c r="X82" s="81">
        <v>6.9000000000000006E-2</v>
      </c>
      <c r="Y82" s="81">
        <v>7.5999999999999998E-2</v>
      </c>
    </row>
    <row r="83" spans="1:25">
      <c r="A83" s="79">
        <v>2280</v>
      </c>
      <c r="B83" s="81">
        <v>0.58599999999999997</v>
      </c>
      <c r="C83" s="81">
        <v>0.72199999999999998</v>
      </c>
      <c r="D83" s="81">
        <v>0.76400000000000001</v>
      </c>
      <c r="E83" s="81">
        <v>0.83499999999999996</v>
      </c>
      <c r="F83" s="81">
        <v>1.006</v>
      </c>
      <c r="G83" s="81">
        <v>1.2030000000000001</v>
      </c>
      <c r="H83" s="81">
        <v>1.145</v>
      </c>
      <c r="I83" s="81">
        <v>0.98799999999999999</v>
      </c>
      <c r="J83" s="81">
        <v>0.84299999999999997</v>
      </c>
      <c r="K83" s="81">
        <v>0.78300000000000003</v>
      </c>
      <c r="L83" s="81">
        <v>0.754</v>
      </c>
      <c r="M83" s="81">
        <v>0.61599999999999999</v>
      </c>
      <c r="N83" s="81">
        <v>0.58599999999999997</v>
      </c>
      <c r="O83" s="81">
        <v>0.73799999999999999</v>
      </c>
      <c r="P83" s="81">
        <v>0.75600000000000001</v>
      </c>
      <c r="Q83" s="81">
        <v>0.80700000000000005</v>
      </c>
      <c r="R83" s="81">
        <v>0.91400000000000003</v>
      </c>
      <c r="S83" s="81">
        <v>1.0740000000000001</v>
      </c>
      <c r="T83" s="81">
        <v>6.8000000000000005E-2</v>
      </c>
      <c r="U83" s="81">
        <v>0.32900000000000001</v>
      </c>
      <c r="V83" s="81">
        <v>0.38800000000000001</v>
      </c>
      <c r="W83" s="81">
        <v>0.42499999999999999</v>
      </c>
      <c r="X83" s="81">
        <v>6.9000000000000006E-2</v>
      </c>
      <c r="Y83" s="81">
        <v>7.5999999999999998E-2</v>
      </c>
    </row>
    <row r="84" spans="1:25">
      <c r="A84" s="79">
        <v>2310</v>
      </c>
      <c r="B84" s="81">
        <v>0.58299999999999996</v>
      </c>
      <c r="C84" s="81">
        <v>0.72</v>
      </c>
      <c r="D84" s="81">
        <v>0.76</v>
      </c>
      <c r="E84" s="81">
        <v>0.83</v>
      </c>
      <c r="F84" s="81">
        <v>1.0049999999999999</v>
      </c>
      <c r="G84" s="81">
        <v>1.2030000000000001</v>
      </c>
      <c r="H84" s="81">
        <v>1.143</v>
      </c>
      <c r="I84" s="81">
        <v>0.98599999999999999</v>
      </c>
      <c r="J84" s="81">
        <v>0.84</v>
      </c>
      <c r="K84" s="81">
        <v>0.78</v>
      </c>
      <c r="L84" s="81">
        <v>0.75</v>
      </c>
      <c r="M84" s="81">
        <v>0.61199999999999999</v>
      </c>
      <c r="N84" s="81">
        <v>0.58199999999999996</v>
      </c>
      <c r="O84" s="81">
        <v>0.73599999999999999</v>
      </c>
      <c r="P84" s="81">
        <v>0.753</v>
      </c>
      <c r="Q84" s="81">
        <v>0.80400000000000005</v>
      </c>
      <c r="R84" s="81">
        <v>0.91300000000000003</v>
      </c>
      <c r="S84" s="81">
        <v>1.073</v>
      </c>
      <c r="T84" s="81">
        <v>6.8000000000000005E-2</v>
      </c>
      <c r="U84" s="81">
        <v>0.32900000000000001</v>
      </c>
      <c r="V84" s="81">
        <v>0.39</v>
      </c>
      <c r="W84" s="81">
        <v>0.42399999999999999</v>
      </c>
      <c r="X84" s="81">
        <v>6.9000000000000006E-2</v>
      </c>
      <c r="Y84" s="81">
        <v>7.5999999999999998E-2</v>
      </c>
    </row>
    <row r="85" spans="1:25">
      <c r="A85" s="79">
        <v>2340</v>
      </c>
      <c r="B85" s="81">
        <v>0.57899999999999996</v>
      </c>
      <c r="C85" s="81">
        <v>0.71799999999999997</v>
      </c>
      <c r="D85" s="81">
        <v>0.75800000000000001</v>
      </c>
      <c r="E85" s="81">
        <v>0.82899999999999996</v>
      </c>
      <c r="F85" s="81">
        <v>1.0049999999999999</v>
      </c>
      <c r="G85" s="81">
        <v>1.204</v>
      </c>
      <c r="H85" s="81">
        <v>1.1419999999999999</v>
      </c>
      <c r="I85" s="81">
        <v>0.98399999999999999</v>
      </c>
      <c r="J85" s="81">
        <v>0.83799999999999997</v>
      </c>
      <c r="K85" s="81">
        <v>0.77800000000000002</v>
      </c>
      <c r="L85" s="81">
        <v>0.748</v>
      </c>
      <c r="M85" s="81">
        <v>0.60799999999999998</v>
      </c>
      <c r="N85" s="81">
        <v>0.57899999999999996</v>
      </c>
      <c r="O85" s="81">
        <v>0.73499999999999999</v>
      </c>
      <c r="P85" s="81">
        <v>0.751</v>
      </c>
      <c r="Q85" s="81">
        <v>0.80200000000000005</v>
      </c>
      <c r="R85" s="81">
        <v>0.91200000000000003</v>
      </c>
      <c r="S85" s="81">
        <v>1.073</v>
      </c>
      <c r="T85" s="81">
        <v>6.8000000000000005E-2</v>
      </c>
      <c r="U85" s="81">
        <v>0.32900000000000001</v>
      </c>
      <c r="V85" s="81">
        <v>0.38500000000000001</v>
      </c>
      <c r="W85" s="81">
        <v>0.42499999999999999</v>
      </c>
      <c r="X85" s="81">
        <v>6.9000000000000006E-2</v>
      </c>
      <c r="Y85" s="81">
        <v>7.5999999999999998E-2</v>
      </c>
    </row>
    <row r="86" spans="1:25">
      <c r="A86" s="79">
        <v>2370</v>
      </c>
      <c r="B86" s="81">
        <v>0.57499999999999996</v>
      </c>
      <c r="C86" s="81">
        <v>0.71499999999999997</v>
      </c>
      <c r="D86" s="81">
        <v>0.754</v>
      </c>
      <c r="E86" s="81">
        <v>0.82599999999999996</v>
      </c>
      <c r="F86" s="81">
        <v>1.002</v>
      </c>
      <c r="G86" s="81">
        <v>1.2</v>
      </c>
      <c r="H86" s="81">
        <v>1.141</v>
      </c>
      <c r="I86" s="81">
        <v>0.98299999999999998</v>
      </c>
      <c r="J86" s="81">
        <v>0.83599999999999997</v>
      </c>
      <c r="K86" s="81">
        <v>0.77500000000000002</v>
      </c>
      <c r="L86" s="81">
        <v>0.748</v>
      </c>
      <c r="M86" s="81">
        <v>0.60399999999999998</v>
      </c>
      <c r="N86" s="81">
        <v>0.57499999999999996</v>
      </c>
      <c r="O86" s="81">
        <v>0.73199999999999998</v>
      </c>
      <c r="P86" s="81">
        <v>0.747</v>
      </c>
      <c r="Q86" s="81">
        <v>0.79900000000000004</v>
      </c>
      <c r="R86" s="81">
        <v>0.90900000000000003</v>
      </c>
      <c r="S86" s="81">
        <v>1.071</v>
      </c>
      <c r="T86" s="81">
        <v>6.8000000000000005E-2</v>
      </c>
      <c r="U86" s="81">
        <v>0.32900000000000001</v>
      </c>
      <c r="V86" s="81">
        <v>0.38900000000000001</v>
      </c>
      <c r="W86" s="81">
        <v>0.42499999999999999</v>
      </c>
      <c r="X86" s="81">
        <v>6.9000000000000006E-2</v>
      </c>
      <c r="Y86" s="81">
        <v>7.6999999999999999E-2</v>
      </c>
    </row>
    <row r="87" spans="1:25">
      <c r="A87" s="79">
        <v>2400</v>
      </c>
      <c r="B87" s="81">
        <v>0.57199999999999995</v>
      </c>
      <c r="C87" s="81">
        <v>0.71399999999999997</v>
      </c>
      <c r="D87" s="81">
        <v>0.752</v>
      </c>
      <c r="E87" s="81">
        <v>0.82499999999999996</v>
      </c>
      <c r="F87" s="81">
        <v>1.0009999999999999</v>
      </c>
      <c r="G87" s="81">
        <v>1.2</v>
      </c>
      <c r="H87" s="81">
        <v>1.1399999999999999</v>
      </c>
      <c r="I87" s="81">
        <v>0.98099999999999998</v>
      </c>
      <c r="J87" s="81">
        <v>0.83399999999999996</v>
      </c>
      <c r="K87" s="81">
        <v>0.77300000000000002</v>
      </c>
      <c r="L87" s="81">
        <v>0.74399999999999999</v>
      </c>
      <c r="M87" s="81">
        <v>0.60099999999999998</v>
      </c>
      <c r="N87" s="81">
        <v>0.57099999999999995</v>
      </c>
      <c r="O87" s="81">
        <v>0.73</v>
      </c>
      <c r="P87" s="81">
        <v>0.74399999999999999</v>
      </c>
      <c r="Q87" s="81">
        <v>0.79700000000000004</v>
      </c>
      <c r="R87" s="81">
        <v>0.90700000000000003</v>
      </c>
      <c r="S87" s="81">
        <v>1.069</v>
      </c>
      <c r="T87" s="81">
        <v>6.8000000000000005E-2</v>
      </c>
      <c r="U87" s="81">
        <v>0.32900000000000001</v>
      </c>
      <c r="V87" s="81">
        <v>0.38500000000000001</v>
      </c>
      <c r="W87" s="81">
        <v>0.42399999999999999</v>
      </c>
      <c r="X87" s="81">
        <v>6.9000000000000006E-2</v>
      </c>
      <c r="Y87" s="81">
        <v>7.5999999999999998E-2</v>
      </c>
    </row>
    <row r="88" spans="1:25">
      <c r="A88" s="79">
        <v>2430</v>
      </c>
      <c r="B88" s="81">
        <v>0.56799999999999995</v>
      </c>
      <c r="C88" s="81">
        <v>0.71199999999999997</v>
      </c>
      <c r="D88" s="81">
        <v>0.75</v>
      </c>
      <c r="E88" s="81">
        <v>0.82399999999999995</v>
      </c>
      <c r="F88" s="81">
        <v>1.0009999999999999</v>
      </c>
      <c r="G88" s="81">
        <v>1.2010000000000001</v>
      </c>
      <c r="H88" s="81">
        <v>1.1379999999999999</v>
      </c>
      <c r="I88" s="81">
        <v>0.97899999999999998</v>
      </c>
      <c r="J88" s="81">
        <v>0.83199999999999996</v>
      </c>
      <c r="K88" s="81">
        <v>0.77</v>
      </c>
      <c r="L88" s="81">
        <v>0.74099999999999999</v>
      </c>
      <c r="M88" s="81">
        <v>0.59699999999999998</v>
      </c>
      <c r="N88" s="81">
        <v>0.56699999999999995</v>
      </c>
      <c r="O88" s="81">
        <v>0.72899999999999998</v>
      </c>
      <c r="P88" s="81">
        <v>0.74299999999999999</v>
      </c>
      <c r="Q88" s="81">
        <v>0.79600000000000004</v>
      </c>
      <c r="R88" s="81">
        <v>0.90500000000000003</v>
      </c>
      <c r="S88" s="81">
        <v>1.0669999999999999</v>
      </c>
      <c r="T88" s="81">
        <v>6.8000000000000005E-2</v>
      </c>
      <c r="U88" s="81">
        <v>0.32900000000000001</v>
      </c>
      <c r="V88" s="81">
        <v>0.38500000000000001</v>
      </c>
      <c r="W88" s="81">
        <v>0.42399999999999999</v>
      </c>
      <c r="X88" s="81">
        <v>6.9000000000000006E-2</v>
      </c>
      <c r="Y88" s="81">
        <v>7.6999999999999999E-2</v>
      </c>
    </row>
    <row r="89" spans="1:25">
      <c r="A89" s="79">
        <v>2460</v>
      </c>
      <c r="B89" s="81">
        <v>0.56399999999999995</v>
      </c>
      <c r="C89" s="81">
        <v>0.70899999999999996</v>
      </c>
      <c r="D89" s="81">
        <v>0.746</v>
      </c>
      <c r="E89" s="81">
        <v>0.82</v>
      </c>
      <c r="F89" s="81">
        <v>0.997</v>
      </c>
      <c r="G89" s="81">
        <v>1.198</v>
      </c>
      <c r="H89" s="81">
        <v>1.137</v>
      </c>
      <c r="I89" s="81">
        <v>0.97799999999999998</v>
      </c>
      <c r="J89" s="81">
        <v>0.83</v>
      </c>
      <c r="K89" s="81">
        <v>0.76900000000000002</v>
      </c>
      <c r="L89" s="81">
        <v>0.74</v>
      </c>
      <c r="M89" s="81">
        <v>0.59299999999999997</v>
      </c>
      <c r="N89" s="81">
        <v>0.56299999999999994</v>
      </c>
      <c r="O89" s="81">
        <v>0.72599999999999998</v>
      </c>
      <c r="P89" s="81">
        <v>0.73899999999999999</v>
      </c>
      <c r="Q89" s="81">
        <v>0.79200000000000004</v>
      </c>
      <c r="R89" s="81">
        <v>0.90300000000000002</v>
      </c>
      <c r="S89" s="81">
        <v>1.0660000000000001</v>
      </c>
      <c r="T89" s="81">
        <v>6.8000000000000005E-2</v>
      </c>
      <c r="U89" s="81">
        <v>0.32900000000000001</v>
      </c>
      <c r="V89" s="81">
        <v>0.39200000000000002</v>
      </c>
      <c r="W89" s="81">
        <v>0.42399999999999999</v>
      </c>
      <c r="X89" s="81">
        <v>6.9000000000000006E-2</v>
      </c>
      <c r="Y89" s="81">
        <v>7.5999999999999998E-2</v>
      </c>
    </row>
    <row r="90" spans="1:25">
      <c r="A90" s="79">
        <v>2490</v>
      </c>
      <c r="B90" s="81">
        <v>0.56100000000000005</v>
      </c>
      <c r="C90" s="81">
        <v>0.70799999999999996</v>
      </c>
      <c r="D90" s="81">
        <v>0.74399999999999999</v>
      </c>
      <c r="E90" s="81">
        <v>0.81899999999999995</v>
      </c>
      <c r="F90" s="81">
        <v>0.998</v>
      </c>
      <c r="G90" s="81">
        <v>1.198</v>
      </c>
      <c r="H90" s="81">
        <v>1.1359999999999999</v>
      </c>
      <c r="I90" s="81">
        <v>0.97699999999999998</v>
      </c>
      <c r="J90" s="81">
        <v>0.82799999999999996</v>
      </c>
      <c r="K90" s="81">
        <v>0.76600000000000001</v>
      </c>
      <c r="L90" s="81">
        <v>0.73799999999999999</v>
      </c>
      <c r="M90" s="81">
        <v>0.59</v>
      </c>
      <c r="N90" s="81">
        <v>0.55900000000000005</v>
      </c>
      <c r="O90" s="81">
        <v>0.72399999999999998</v>
      </c>
      <c r="P90" s="81">
        <v>0.73699999999999999</v>
      </c>
      <c r="Q90" s="81">
        <v>0.79</v>
      </c>
      <c r="R90" s="81">
        <v>0.90100000000000002</v>
      </c>
      <c r="S90" s="81">
        <v>1.0649999999999999</v>
      </c>
      <c r="T90" s="81">
        <v>6.8000000000000005E-2</v>
      </c>
      <c r="U90" s="81">
        <v>0.32900000000000001</v>
      </c>
      <c r="V90" s="81">
        <v>0.38500000000000001</v>
      </c>
      <c r="W90" s="81">
        <v>0.42399999999999999</v>
      </c>
      <c r="X90" s="81">
        <v>6.9000000000000006E-2</v>
      </c>
      <c r="Y90" s="81">
        <v>7.5999999999999998E-2</v>
      </c>
    </row>
    <row r="91" spans="1:25">
      <c r="A91" s="79">
        <v>2520</v>
      </c>
      <c r="B91" s="81">
        <v>0.55600000000000005</v>
      </c>
      <c r="C91" s="81">
        <v>0.70599999999999996</v>
      </c>
      <c r="D91" s="81">
        <v>0.74299999999999999</v>
      </c>
      <c r="E91" s="81">
        <v>0.81799999999999995</v>
      </c>
      <c r="F91" s="81">
        <v>0.997</v>
      </c>
      <c r="G91" s="81">
        <v>1.1990000000000001</v>
      </c>
      <c r="H91" s="81">
        <v>1.1339999999999999</v>
      </c>
      <c r="I91" s="81">
        <v>0.97399999999999998</v>
      </c>
      <c r="J91" s="81">
        <v>0.82499999999999996</v>
      </c>
      <c r="K91" s="81">
        <v>0.76300000000000001</v>
      </c>
      <c r="L91" s="81">
        <v>0.73499999999999999</v>
      </c>
      <c r="M91" s="81">
        <v>0.58599999999999997</v>
      </c>
      <c r="N91" s="81">
        <v>0.55600000000000005</v>
      </c>
      <c r="O91" s="81">
        <v>0.72199999999999998</v>
      </c>
      <c r="P91" s="81">
        <v>0.73399999999999999</v>
      </c>
      <c r="Q91" s="81">
        <v>0.78800000000000003</v>
      </c>
      <c r="R91" s="81">
        <v>0.90100000000000002</v>
      </c>
      <c r="S91" s="81">
        <v>1.0629999999999999</v>
      </c>
      <c r="T91" s="81">
        <v>6.8000000000000005E-2</v>
      </c>
      <c r="U91" s="81">
        <v>0.32900000000000001</v>
      </c>
      <c r="V91" s="81">
        <v>0.38500000000000001</v>
      </c>
      <c r="W91" s="81">
        <v>0.42399999999999999</v>
      </c>
      <c r="X91" s="81">
        <v>6.9000000000000006E-2</v>
      </c>
      <c r="Y91" s="81">
        <v>7.5999999999999998E-2</v>
      </c>
    </row>
    <row r="92" spans="1:25">
      <c r="A92" s="79">
        <v>2550</v>
      </c>
      <c r="B92" s="81">
        <v>0.55300000000000005</v>
      </c>
      <c r="C92" s="81">
        <v>0.70299999999999996</v>
      </c>
      <c r="D92" s="81">
        <v>0.73899999999999999</v>
      </c>
      <c r="E92" s="81">
        <v>0.81299999999999994</v>
      </c>
      <c r="F92" s="81">
        <v>0.99299999999999999</v>
      </c>
      <c r="G92" s="81">
        <v>1.1950000000000001</v>
      </c>
      <c r="H92" s="81">
        <v>1.1339999999999999</v>
      </c>
      <c r="I92" s="81">
        <v>0.97299999999999998</v>
      </c>
      <c r="J92" s="81">
        <v>0.82299999999999995</v>
      </c>
      <c r="K92" s="81">
        <v>0.76</v>
      </c>
      <c r="L92" s="81">
        <v>0.73199999999999998</v>
      </c>
      <c r="M92" s="81">
        <v>0.58199999999999996</v>
      </c>
      <c r="N92" s="81">
        <v>0.55300000000000005</v>
      </c>
      <c r="O92" s="81">
        <v>0.71899999999999997</v>
      </c>
      <c r="P92" s="81">
        <v>0.73</v>
      </c>
      <c r="Q92" s="81">
        <v>0.78500000000000003</v>
      </c>
      <c r="R92" s="81">
        <v>0.89800000000000002</v>
      </c>
      <c r="S92" s="81">
        <v>1.0609999999999999</v>
      </c>
      <c r="T92" s="81">
        <v>6.8000000000000005E-2</v>
      </c>
      <c r="U92" s="81">
        <v>0.32900000000000001</v>
      </c>
      <c r="V92" s="81">
        <v>0.38500000000000001</v>
      </c>
      <c r="W92" s="81">
        <v>0.42399999999999999</v>
      </c>
      <c r="X92" s="81">
        <v>6.9000000000000006E-2</v>
      </c>
      <c r="Y92" s="81">
        <v>7.5999999999999998E-2</v>
      </c>
    </row>
    <row r="93" spans="1:25">
      <c r="A93" s="79">
        <v>2580</v>
      </c>
      <c r="B93" s="81">
        <v>0.54900000000000004</v>
      </c>
      <c r="C93" s="81">
        <v>0.70099999999999996</v>
      </c>
      <c r="D93" s="81">
        <v>0.73699999999999999</v>
      </c>
      <c r="E93" s="81">
        <v>0.81299999999999994</v>
      </c>
      <c r="F93" s="81">
        <v>0.99199999999999999</v>
      </c>
      <c r="G93" s="81">
        <v>1.1950000000000001</v>
      </c>
      <c r="H93" s="81">
        <v>1.1319999999999999</v>
      </c>
      <c r="I93" s="81">
        <v>0.97099999999999997</v>
      </c>
      <c r="J93" s="81">
        <v>0.82099999999999995</v>
      </c>
      <c r="K93" s="81">
        <v>0.75700000000000001</v>
      </c>
      <c r="L93" s="81">
        <v>0.73199999999999998</v>
      </c>
      <c r="M93" s="81">
        <v>0.57899999999999996</v>
      </c>
      <c r="N93" s="81">
        <v>0.54900000000000004</v>
      </c>
      <c r="O93" s="81">
        <v>0.71799999999999997</v>
      </c>
      <c r="P93" s="81">
        <v>0.72799999999999998</v>
      </c>
      <c r="Q93" s="81">
        <v>0.78200000000000003</v>
      </c>
      <c r="R93" s="81">
        <v>0.89600000000000002</v>
      </c>
      <c r="S93" s="81">
        <v>1.06</v>
      </c>
      <c r="T93" s="81">
        <v>6.8000000000000005E-2</v>
      </c>
      <c r="U93" s="81">
        <v>0.32900000000000001</v>
      </c>
      <c r="V93" s="81">
        <v>0.38400000000000001</v>
      </c>
      <c r="W93" s="81">
        <v>0.42399999999999999</v>
      </c>
      <c r="X93" s="81">
        <v>6.9000000000000006E-2</v>
      </c>
      <c r="Y93" s="81">
        <v>7.5999999999999998E-2</v>
      </c>
    </row>
    <row r="94" spans="1:25">
      <c r="A94" s="79">
        <v>2610</v>
      </c>
      <c r="B94" s="81">
        <v>0.54500000000000004</v>
      </c>
      <c r="C94" s="81">
        <v>0.7</v>
      </c>
      <c r="D94" s="81">
        <v>0.73499999999999999</v>
      </c>
      <c r="E94" s="81">
        <v>0.81100000000000005</v>
      </c>
      <c r="F94" s="81">
        <v>0.99199999999999999</v>
      </c>
      <c r="G94" s="81">
        <v>1.1950000000000001</v>
      </c>
      <c r="H94" s="81">
        <v>1.1319999999999999</v>
      </c>
      <c r="I94" s="81">
        <v>0.97</v>
      </c>
      <c r="J94" s="81">
        <v>0.81799999999999995</v>
      </c>
      <c r="K94" s="81">
        <v>0.754</v>
      </c>
      <c r="L94" s="81">
        <v>0.73</v>
      </c>
      <c r="M94" s="81">
        <v>0.57499999999999996</v>
      </c>
      <c r="N94" s="81">
        <v>0.54500000000000004</v>
      </c>
      <c r="O94" s="81">
        <v>0.71499999999999997</v>
      </c>
      <c r="P94" s="81">
        <v>0.72499999999999998</v>
      </c>
      <c r="Q94" s="81">
        <v>0.77900000000000003</v>
      </c>
      <c r="R94" s="81">
        <v>0.89300000000000002</v>
      </c>
      <c r="S94" s="81">
        <v>1.0569999999999999</v>
      </c>
      <c r="T94" s="81">
        <v>6.8000000000000005E-2</v>
      </c>
      <c r="U94" s="81">
        <v>0.32900000000000001</v>
      </c>
      <c r="V94" s="81">
        <v>0.38400000000000001</v>
      </c>
      <c r="W94" s="81">
        <v>0.42299999999999999</v>
      </c>
      <c r="X94" s="81">
        <v>6.9000000000000006E-2</v>
      </c>
      <c r="Y94" s="81">
        <v>7.5999999999999998E-2</v>
      </c>
    </row>
    <row r="95" spans="1:25">
      <c r="A95" s="79">
        <v>2640</v>
      </c>
      <c r="B95" s="81">
        <v>0.54200000000000004</v>
      </c>
      <c r="C95" s="81">
        <v>0.69699999999999995</v>
      </c>
      <c r="D95" s="81">
        <v>0.73099999999999998</v>
      </c>
      <c r="E95" s="81">
        <v>0.80800000000000005</v>
      </c>
      <c r="F95" s="81">
        <v>0.98899999999999999</v>
      </c>
      <c r="G95" s="81">
        <v>1.1919999999999999</v>
      </c>
      <c r="H95" s="81">
        <v>1.1299999999999999</v>
      </c>
      <c r="I95" s="81">
        <v>0.96799999999999997</v>
      </c>
      <c r="J95" s="81">
        <v>0.81699999999999995</v>
      </c>
      <c r="K95" s="81">
        <v>0.752</v>
      </c>
      <c r="L95" s="81">
        <v>0.72799999999999998</v>
      </c>
      <c r="M95" s="81">
        <v>0.56999999999999995</v>
      </c>
      <c r="N95" s="81">
        <v>0.54200000000000004</v>
      </c>
      <c r="O95" s="81">
        <v>0.71299999999999997</v>
      </c>
      <c r="P95" s="81">
        <v>0.72199999999999998</v>
      </c>
      <c r="Q95" s="81">
        <v>0.77700000000000002</v>
      </c>
      <c r="R95" s="81">
        <v>0.89200000000000002</v>
      </c>
      <c r="S95" s="81">
        <v>1.056</v>
      </c>
      <c r="T95" s="81">
        <v>6.8000000000000005E-2</v>
      </c>
      <c r="U95" s="81">
        <v>0.32900000000000001</v>
      </c>
      <c r="V95" s="81">
        <v>0.38400000000000001</v>
      </c>
      <c r="W95" s="81">
        <v>0.42299999999999999</v>
      </c>
      <c r="X95" s="81">
        <v>6.9000000000000006E-2</v>
      </c>
      <c r="Y95" s="81">
        <v>7.5999999999999998E-2</v>
      </c>
    </row>
    <row r="96" spans="1:25">
      <c r="A96" s="79">
        <v>2670</v>
      </c>
      <c r="B96" s="81">
        <v>0.53800000000000003</v>
      </c>
      <c r="C96" s="81">
        <v>0.69599999999999995</v>
      </c>
      <c r="D96" s="81">
        <v>0.72899999999999998</v>
      </c>
      <c r="E96" s="81">
        <v>0.80700000000000005</v>
      </c>
      <c r="F96" s="81">
        <v>0.98899999999999999</v>
      </c>
      <c r="G96" s="81">
        <v>1.1930000000000001</v>
      </c>
      <c r="H96" s="81">
        <v>1.1279999999999999</v>
      </c>
      <c r="I96" s="81">
        <v>0.96599999999999997</v>
      </c>
      <c r="J96" s="81">
        <v>0.81399999999999995</v>
      </c>
      <c r="K96" s="81">
        <v>0.75</v>
      </c>
      <c r="L96" s="81">
        <v>0.72499999999999998</v>
      </c>
      <c r="M96" s="81">
        <v>0.56599999999999995</v>
      </c>
      <c r="N96" s="81">
        <v>0.53800000000000003</v>
      </c>
      <c r="O96" s="81">
        <v>0.71199999999999997</v>
      </c>
      <c r="P96" s="81">
        <v>0.72</v>
      </c>
      <c r="Q96" s="81">
        <v>0.77500000000000002</v>
      </c>
      <c r="R96" s="81">
        <v>0.89100000000000001</v>
      </c>
      <c r="S96" s="81">
        <v>1.0569999999999999</v>
      </c>
      <c r="T96" s="81">
        <v>6.8000000000000005E-2</v>
      </c>
      <c r="U96" s="81">
        <v>0.32900000000000001</v>
      </c>
      <c r="V96" s="81">
        <v>0.38400000000000001</v>
      </c>
      <c r="W96" s="81">
        <v>0.42299999999999999</v>
      </c>
      <c r="X96" s="81">
        <v>6.9000000000000006E-2</v>
      </c>
      <c r="Y96" s="81">
        <v>7.5999999999999998E-2</v>
      </c>
    </row>
    <row r="97" spans="1:25">
      <c r="A97" s="79">
        <v>2700</v>
      </c>
      <c r="B97" s="81">
        <v>0.53400000000000003</v>
      </c>
      <c r="C97" s="81">
        <v>0.69299999999999995</v>
      </c>
      <c r="D97" s="81">
        <v>0.72499999999999998</v>
      </c>
      <c r="E97" s="81">
        <v>0.80200000000000005</v>
      </c>
      <c r="F97" s="81">
        <v>0.98499999999999999</v>
      </c>
      <c r="G97" s="81">
        <v>1.1879999999999999</v>
      </c>
      <c r="H97" s="81">
        <v>1.1279999999999999</v>
      </c>
      <c r="I97" s="81">
        <v>0.96399999999999997</v>
      </c>
      <c r="J97" s="81">
        <v>0.81200000000000006</v>
      </c>
      <c r="K97" s="81">
        <v>0.748</v>
      </c>
      <c r="L97" s="81">
        <v>0.72299999999999998</v>
      </c>
      <c r="M97" s="81">
        <v>0.56299999999999994</v>
      </c>
      <c r="N97" s="81">
        <v>0.53400000000000003</v>
      </c>
      <c r="O97" s="81">
        <v>0.70899999999999996</v>
      </c>
      <c r="P97" s="81">
        <v>0.71599999999999997</v>
      </c>
      <c r="Q97" s="81">
        <v>0.77300000000000002</v>
      </c>
      <c r="R97" s="81">
        <v>0.88800000000000001</v>
      </c>
      <c r="S97" s="81">
        <v>1.054</v>
      </c>
      <c r="T97" s="81">
        <v>6.8000000000000005E-2</v>
      </c>
      <c r="U97" s="81">
        <v>0.32900000000000001</v>
      </c>
      <c r="V97" s="81">
        <v>0.38400000000000001</v>
      </c>
      <c r="W97" s="81">
        <v>0.42399999999999999</v>
      </c>
      <c r="X97" s="81">
        <v>6.9000000000000006E-2</v>
      </c>
      <c r="Y97" s="81">
        <v>7.5999999999999998E-2</v>
      </c>
    </row>
    <row r="98" spans="1:25">
      <c r="A98" s="79">
        <v>2730</v>
      </c>
      <c r="B98" s="81">
        <v>0.53100000000000003</v>
      </c>
      <c r="C98" s="81">
        <v>0.69099999999999995</v>
      </c>
      <c r="D98" s="81">
        <v>0.72399999999999998</v>
      </c>
      <c r="E98" s="81">
        <v>0.80100000000000005</v>
      </c>
      <c r="F98" s="81">
        <v>0.98499999999999999</v>
      </c>
      <c r="G98" s="81">
        <v>1.1890000000000001</v>
      </c>
      <c r="H98" s="81">
        <v>1.1259999999999999</v>
      </c>
      <c r="I98" s="81">
        <v>0.96299999999999997</v>
      </c>
      <c r="J98" s="81">
        <v>0.80900000000000005</v>
      </c>
      <c r="K98" s="81">
        <v>0.745</v>
      </c>
      <c r="L98" s="81">
        <v>0.71899999999999997</v>
      </c>
      <c r="M98" s="81">
        <v>0.56000000000000005</v>
      </c>
      <c r="N98" s="81">
        <v>0.53</v>
      </c>
      <c r="O98" s="81">
        <v>0.70699999999999996</v>
      </c>
      <c r="P98" s="81">
        <v>0.71299999999999997</v>
      </c>
      <c r="Q98" s="81">
        <v>0.76900000000000002</v>
      </c>
      <c r="R98" s="81">
        <v>0.88700000000000001</v>
      </c>
      <c r="S98" s="81">
        <v>1.0529999999999999</v>
      </c>
      <c r="T98" s="81">
        <v>6.8000000000000005E-2</v>
      </c>
      <c r="U98" s="81">
        <v>0.32900000000000001</v>
      </c>
      <c r="V98" s="81">
        <v>0.38400000000000001</v>
      </c>
      <c r="W98" s="81">
        <v>0.42299999999999999</v>
      </c>
      <c r="X98" s="81">
        <v>6.8000000000000005E-2</v>
      </c>
      <c r="Y98" s="81">
        <v>7.5999999999999998E-2</v>
      </c>
    </row>
    <row r="99" spans="1:25">
      <c r="A99" s="79">
        <v>2760</v>
      </c>
      <c r="B99" s="81">
        <v>0.52600000000000002</v>
      </c>
      <c r="C99" s="81">
        <v>0.69</v>
      </c>
      <c r="D99" s="81">
        <v>0.72199999999999998</v>
      </c>
      <c r="E99" s="81">
        <v>0.80200000000000005</v>
      </c>
      <c r="F99" s="81">
        <v>0.98499999999999999</v>
      </c>
      <c r="G99" s="81">
        <v>1.1879999999999999</v>
      </c>
      <c r="H99" s="81">
        <v>1.1240000000000001</v>
      </c>
      <c r="I99" s="81">
        <v>0.96099999999999997</v>
      </c>
      <c r="J99" s="81">
        <v>0.80700000000000005</v>
      </c>
      <c r="K99" s="81">
        <v>0.74199999999999999</v>
      </c>
      <c r="L99" s="81">
        <v>0.71899999999999997</v>
      </c>
      <c r="M99" s="81">
        <v>0.55500000000000005</v>
      </c>
      <c r="N99" s="81">
        <v>0.52600000000000002</v>
      </c>
      <c r="O99" s="81">
        <v>0.70599999999999996</v>
      </c>
      <c r="P99" s="81">
        <v>0.71099999999999997</v>
      </c>
      <c r="Q99" s="81">
        <v>0.76700000000000002</v>
      </c>
      <c r="R99" s="81">
        <v>0.88600000000000001</v>
      </c>
      <c r="S99" s="81">
        <v>1.052</v>
      </c>
      <c r="T99" s="81">
        <v>6.8000000000000005E-2</v>
      </c>
      <c r="U99" s="81">
        <v>0.32900000000000001</v>
      </c>
      <c r="V99" s="81">
        <v>0.38400000000000001</v>
      </c>
      <c r="W99" s="81">
        <v>0.42299999999999999</v>
      </c>
      <c r="X99" s="81">
        <v>6.9000000000000006E-2</v>
      </c>
      <c r="Y99" s="81">
        <v>7.5999999999999998E-2</v>
      </c>
    </row>
    <row r="100" spans="1:25">
      <c r="A100" s="79">
        <v>2790</v>
      </c>
      <c r="B100" s="81">
        <v>0.52300000000000002</v>
      </c>
      <c r="C100" s="81">
        <v>0.68600000000000005</v>
      </c>
      <c r="D100" s="81">
        <v>0.71799999999999997</v>
      </c>
      <c r="E100" s="81">
        <v>0.79600000000000004</v>
      </c>
      <c r="F100" s="81">
        <v>0.98099999999999998</v>
      </c>
      <c r="G100" s="81">
        <v>1.1850000000000001</v>
      </c>
      <c r="H100" s="81">
        <v>1.1240000000000001</v>
      </c>
      <c r="I100" s="81">
        <v>0.95899999999999996</v>
      </c>
      <c r="J100" s="81">
        <v>0.80500000000000005</v>
      </c>
      <c r="K100" s="81">
        <v>0.73899999999999999</v>
      </c>
      <c r="L100" s="81">
        <v>0.71499999999999997</v>
      </c>
      <c r="M100" s="81">
        <v>0.55200000000000005</v>
      </c>
      <c r="N100" s="81">
        <v>0.52300000000000002</v>
      </c>
      <c r="O100" s="81">
        <v>0.70199999999999996</v>
      </c>
      <c r="P100" s="81">
        <v>0.70699999999999996</v>
      </c>
      <c r="Q100" s="81">
        <v>0.76500000000000001</v>
      </c>
      <c r="R100" s="81">
        <v>0.88300000000000001</v>
      </c>
      <c r="S100" s="81">
        <v>1.0489999999999999</v>
      </c>
      <c r="T100" s="81">
        <v>6.8000000000000005E-2</v>
      </c>
      <c r="U100" s="81">
        <v>0.32900000000000001</v>
      </c>
      <c r="V100" s="81">
        <v>0.38400000000000001</v>
      </c>
      <c r="W100" s="81">
        <v>0.42399999999999999</v>
      </c>
      <c r="X100" s="81">
        <v>6.9000000000000006E-2</v>
      </c>
      <c r="Y100" s="81">
        <v>7.5999999999999998E-2</v>
      </c>
    </row>
    <row r="101" spans="1:25">
      <c r="A101" s="79">
        <v>2820</v>
      </c>
      <c r="B101" s="81">
        <v>0.51900000000000002</v>
      </c>
      <c r="C101" s="81">
        <v>0.68500000000000005</v>
      </c>
      <c r="D101" s="81">
        <v>0.71599999999999997</v>
      </c>
      <c r="E101" s="81">
        <v>0.79500000000000004</v>
      </c>
      <c r="F101" s="81">
        <v>0.98</v>
      </c>
      <c r="G101" s="81">
        <v>1.1859999999999999</v>
      </c>
      <c r="H101" s="81">
        <v>1.1220000000000001</v>
      </c>
      <c r="I101" s="81">
        <v>0.95799999999999996</v>
      </c>
      <c r="J101" s="81">
        <v>0.80300000000000005</v>
      </c>
      <c r="K101" s="81">
        <v>0.73599999999999999</v>
      </c>
      <c r="L101" s="81">
        <v>0.71199999999999997</v>
      </c>
      <c r="M101" s="81">
        <v>0.54800000000000004</v>
      </c>
      <c r="N101" s="81">
        <v>0.52</v>
      </c>
      <c r="O101" s="81">
        <v>0.70099999999999996</v>
      </c>
      <c r="P101" s="81">
        <v>0.70499999999999996</v>
      </c>
      <c r="Q101" s="81">
        <v>0.76200000000000001</v>
      </c>
      <c r="R101" s="81">
        <v>0.88200000000000001</v>
      </c>
      <c r="S101" s="81">
        <v>1.0489999999999999</v>
      </c>
      <c r="T101" s="81">
        <v>6.8000000000000005E-2</v>
      </c>
      <c r="U101" s="81">
        <v>0.32900000000000001</v>
      </c>
      <c r="V101" s="81">
        <v>0.38400000000000001</v>
      </c>
      <c r="W101" s="81">
        <v>0.42299999999999999</v>
      </c>
      <c r="X101" s="81">
        <v>6.8000000000000005E-2</v>
      </c>
      <c r="Y101" s="81">
        <v>7.5999999999999998E-2</v>
      </c>
    </row>
    <row r="102" spans="1:25">
      <c r="A102" s="79">
        <v>2850</v>
      </c>
      <c r="B102" s="81">
        <v>0.51500000000000001</v>
      </c>
      <c r="C102" s="81">
        <v>0.68400000000000005</v>
      </c>
      <c r="D102" s="81">
        <v>0.71399999999999997</v>
      </c>
      <c r="E102" s="81">
        <v>0.79400000000000004</v>
      </c>
      <c r="F102" s="81">
        <v>0.98</v>
      </c>
      <c r="G102" s="81">
        <v>1.1850000000000001</v>
      </c>
      <c r="H102" s="81">
        <v>1.1200000000000001</v>
      </c>
      <c r="I102" s="81">
        <v>0.95499999999999996</v>
      </c>
      <c r="J102" s="81">
        <v>0.80100000000000005</v>
      </c>
      <c r="K102" s="81">
        <v>0.73399999999999999</v>
      </c>
      <c r="L102" s="81">
        <v>0.70899999999999996</v>
      </c>
      <c r="M102" s="81">
        <v>0.54400000000000004</v>
      </c>
      <c r="N102" s="81">
        <v>0.51600000000000001</v>
      </c>
      <c r="O102" s="81">
        <v>0.7</v>
      </c>
      <c r="P102" s="81">
        <v>0.70199999999999996</v>
      </c>
      <c r="Q102" s="81">
        <v>0.76</v>
      </c>
      <c r="R102" s="81">
        <v>0.88100000000000001</v>
      </c>
      <c r="S102" s="81">
        <v>1.0469999999999999</v>
      </c>
      <c r="T102" s="81">
        <v>6.8000000000000005E-2</v>
      </c>
      <c r="U102" s="81">
        <v>0.32900000000000001</v>
      </c>
      <c r="V102" s="81">
        <v>0.38400000000000001</v>
      </c>
      <c r="W102" s="81">
        <v>0.42299999999999999</v>
      </c>
      <c r="X102" s="81">
        <v>6.8000000000000005E-2</v>
      </c>
      <c r="Y102" s="81">
        <v>7.5999999999999998E-2</v>
      </c>
    </row>
    <row r="103" spans="1:25">
      <c r="A103" s="79">
        <v>2880</v>
      </c>
      <c r="B103" s="81">
        <v>0.51200000000000001</v>
      </c>
      <c r="C103" s="81">
        <v>0.68100000000000005</v>
      </c>
      <c r="D103" s="81">
        <v>0.71</v>
      </c>
      <c r="E103" s="81">
        <v>0.79</v>
      </c>
      <c r="F103" s="81">
        <v>0.97599999999999998</v>
      </c>
      <c r="G103" s="81">
        <v>1.1830000000000001</v>
      </c>
      <c r="H103" s="81">
        <v>1.119</v>
      </c>
      <c r="I103" s="81">
        <v>0.95499999999999996</v>
      </c>
      <c r="J103" s="81">
        <v>0.79800000000000004</v>
      </c>
      <c r="K103" s="81">
        <v>0.73099999999999998</v>
      </c>
      <c r="L103" s="81">
        <v>0.70899999999999996</v>
      </c>
      <c r="M103" s="81">
        <v>0.54</v>
      </c>
      <c r="N103" s="81">
        <v>0.51200000000000001</v>
      </c>
      <c r="O103" s="81">
        <v>0.69699999999999995</v>
      </c>
      <c r="P103" s="81">
        <v>0.69799999999999995</v>
      </c>
      <c r="Q103" s="81">
        <v>0.75700000000000001</v>
      </c>
      <c r="R103" s="81">
        <v>0.878</v>
      </c>
      <c r="S103" s="81">
        <v>1.0449999999999999</v>
      </c>
      <c r="T103" s="81">
        <v>6.8000000000000005E-2</v>
      </c>
      <c r="U103" s="81">
        <v>0.32900000000000001</v>
      </c>
      <c r="V103" s="81">
        <v>0.38400000000000001</v>
      </c>
      <c r="W103" s="81">
        <v>0.42299999999999999</v>
      </c>
      <c r="X103" s="81">
        <v>6.8000000000000005E-2</v>
      </c>
      <c r="Y103" s="81">
        <v>7.5999999999999998E-2</v>
      </c>
    </row>
    <row r="104" spans="1:25">
      <c r="A104" s="79">
        <v>2910</v>
      </c>
      <c r="B104" s="81">
        <v>0.50800000000000001</v>
      </c>
      <c r="C104" s="81">
        <v>0.67900000000000005</v>
      </c>
      <c r="D104" s="81">
        <v>0.70899999999999996</v>
      </c>
      <c r="E104" s="81">
        <v>0.78900000000000003</v>
      </c>
      <c r="F104" s="81">
        <v>0.97599999999999998</v>
      </c>
      <c r="G104" s="81">
        <v>1.1830000000000001</v>
      </c>
      <c r="H104" s="81">
        <v>1.1180000000000001</v>
      </c>
      <c r="I104" s="81">
        <v>0.95199999999999996</v>
      </c>
      <c r="J104" s="81">
        <v>0.79600000000000004</v>
      </c>
      <c r="K104" s="81">
        <v>0.72899999999999998</v>
      </c>
      <c r="L104" s="81">
        <v>0.70599999999999996</v>
      </c>
      <c r="M104" s="81">
        <v>0.53700000000000003</v>
      </c>
      <c r="N104" s="81">
        <v>0.50900000000000001</v>
      </c>
      <c r="O104" s="81">
        <v>0.69499999999999995</v>
      </c>
      <c r="P104" s="81">
        <v>0.69599999999999995</v>
      </c>
      <c r="Q104" s="81">
        <v>0.755</v>
      </c>
      <c r="R104" s="81">
        <v>0.876</v>
      </c>
      <c r="S104" s="81">
        <v>1.044</v>
      </c>
      <c r="T104" s="81">
        <v>6.8000000000000005E-2</v>
      </c>
      <c r="U104" s="81">
        <v>0.32900000000000001</v>
      </c>
      <c r="V104" s="81">
        <v>0.38400000000000001</v>
      </c>
      <c r="W104" s="81">
        <v>0.42299999999999999</v>
      </c>
      <c r="X104" s="81">
        <v>6.8000000000000005E-2</v>
      </c>
      <c r="Y104" s="81">
        <v>7.5999999999999998E-2</v>
      </c>
    </row>
    <row r="105" spans="1:25">
      <c r="A105" s="79">
        <v>2940</v>
      </c>
      <c r="B105" s="81">
        <v>0.504</v>
      </c>
      <c r="C105" s="81">
        <v>0.67800000000000005</v>
      </c>
      <c r="D105" s="81">
        <v>0.70699999999999996</v>
      </c>
      <c r="E105" s="81">
        <v>0.78700000000000003</v>
      </c>
      <c r="F105" s="81">
        <v>0.97599999999999998</v>
      </c>
      <c r="G105" s="81">
        <v>1.1830000000000001</v>
      </c>
      <c r="H105" s="81">
        <v>1.117</v>
      </c>
      <c r="I105" s="81">
        <v>0.95099999999999996</v>
      </c>
      <c r="J105" s="81">
        <v>0.79400000000000004</v>
      </c>
      <c r="K105" s="81">
        <v>0.72699999999999998</v>
      </c>
      <c r="L105" s="81">
        <v>0.70299999999999996</v>
      </c>
      <c r="M105" s="81">
        <v>0.53300000000000003</v>
      </c>
      <c r="N105" s="81">
        <v>0.505</v>
      </c>
      <c r="O105" s="81">
        <v>0.69299999999999995</v>
      </c>
      <c r="P105" s="81">
        <v>0.69199999999999995</v>
      </c>
      <c r="Q105" s="81">
        <v>0.751</v>
      </c>
      <c r="R105" s="81">
        <v>0.874</v>
      </c>
      <c r="S105" s="81">
        <v>1.0409999999999999</v>
      </c>
      <c r="T105" s="81">
        <v>6.8000000000000005E-2</v>
      </c>
      <c r="U105" s="81">
        <v>0.32900000000000001</v>
      </c>
      <c r="V105" s="81">
        <v>0.38400000000000001</v>
      </c>
      <c r="W105" s="81">
        <v>0.42299999999999999</v>
      </c>
      <c r="X105" s="81">
        <v>6.8000000000000005E-2</v>
      </c>
      <c r="Y105" s="81">
        <v>7.5999999999999998E-2</v>
      </c>
    </row>
    <row r="106" spans="1:25">
      <c r="A106" s="79">
        <v>2970</v>
      </c>
      <c r="B106" s="81">
        <v>0.501</v>
      </c>
      <c r="C106" s="81">
        <v>0.67400000000000004</v>
      </c>
      <c r="D106" s="81">
        <v>0.70299999999999996</v>
      </c>
      <c r="E106" s="81">
        <v>0.78300000000000003</v>
      </c>
      <c r="F106" s="81">
        <v>0.97199999999999998</v>
      </c>
      <c r="G106" s="81">
        <v>1.18</v>
      </c>
      <c r="H106" s="81">
        <v>1.115</v>
      </c>
      <c r="I106" s="81">
        <v>0.94899999999999995</v>
      </c>
      <c r="J106" s="81">
        <v>0.79200000000000004</v>
      </c>
      <c r="K106" s="81">
        <v>0.72399999999999998</v>
      </c>
      <c r="L106" s="81">
        <v>0.70199999999999996</v>
      </c>
      <c r="M106" s="81">
        <v>0.52900000000000003</v>
      </c>
      <c r="N106" s="81">
        <v>0.502</v>
      </c>
      <c r="O106" s="81">
        <v>0.69</v>
      </c>
      <c r="P106" s="81">
        <v>0.69</v>
      </c>
      <c r="Q106" s="81">
        <v>0.749</v>
      </c>
      <c r="R106" s="81">
        <v>0.873</v>
      </c>
      <c r="S106" s="81">
        <v>1.04</v>
      </c>
      <c r="T106" s="81">
        <v>6.8000000000000005E-2</v>
      </c>
      <c r="U106" s="81">
        <v>0.32900000000000001</v>
      </c>
      <c r="V106" s="81">
        <v>0.38300000000000001</v>
      </c>
      <c r="W106" s="81">
        <v>0.42299999999999999</v>
      </c>
      <c r="X106" s="81">
        <v>6.8000000000000005E-2</v>
      </c>
      <c r="Y106" s="81">
        <v>7.5999999999999998E-2</v>
      </c>
    </row>
    <row r="107" spans="1:25">
      <c r="A107" s="79">
        <v>3000</v>
      </c>
      <c r="B107" s="81">
        <v>0.498</v>
      </c>
      <c r="C107" s="81">
        <v>0.67300000000000004</v>
      </c>
      <c r="D107" s="81">
        <v>0.70099999999999996</v>
      </c>
      <c r="E107" s="81">
        <v>0.78200000000000003</v>
      </c>
      <c r="F107" s="81">
        <v>0.97299999999999998</v>
      </c>
      <c r="G107" s="81">
        <v>1.18</v>
      </c>
      <c r="H107" s="81">
        <v>1.1140000000000001</v>
      </c>
      <c r="I107" s="81">
        <v>0.94699999999999995</v>
      </c>
      <c r="J107" s="81">
        <v>0.79</v>
      </c>
      <c r="K107" s="81">
        <v>0.72099999999999997</v>
      </c>
      <c r="L107" s="81">
        <v>0.69899999999999995</v>
      </c>
      <c r="M107" s="81">
        <v>0.52600000000000002</v>
      </c>
      <c r="N107" s="81">
        <v>0.499</v>
      </c>
      <c r="O107" s="81">
        <v>0.68899999999999995</v>
      </c>
      <c r="P107" s="81">
        <v>0.68799999999999994</v>
      </c>
      <c r="Q107" s="81">
        <v>0.748</v>
      </c>
      <c r="R107" s="81">
        <v>0.873</v>
      </c>
      <c r="S107" s="81">
        <v>1.04</v>
      </c>
      <c r="T107" s="81">
        <v>6.8000000000000005E-2</v>
      </c>
      <c r="U107" s="81">
        <v>0.32900000000000001</v>
      </c>
      <c r="V107" s="81">
        <v>0.38400000000000001</v>
      </c>
      <c r="W107" s="81">
        <v>0.42299999999999999</v>
      </c>
      <c r="X107" s="81">
        <v>6.9000000000000006E-2</v>
      </c>
      <c r="Y107" s="81">
        <v>7.5999999999999998E-2</v>
      </c>
    </row>
    <row r="108" spans="1:25">
      <c r="A108" s="79">
        <v>3030</v>
      </c>
      <c r="B108" s="81">
        <v>0.49399999999999999</v>
      </c>
      <c r="C108" s="81">
        <v>0.67</v>
      </c>
      <c r="D108" s="81">
        <v>0.69899999999999995</v>
      </c>
      <c r="E108" s="81">
        <v>0.77800000000000002</v>
      </c>
      <c r="F108" s="81">
        <v>0.96799999999999997</v>
      </c>
      <c r="G108" s="81">
        <v>1.1759999999999999</v>
      </c>
      <c r="H108" s="81">
        <v>1.113</v>
      </c>
      <c r="I108" s="81">
        <v>0.94599999999999995</v>
      </c>
      <c r="J108" s="81">
        <v>0.78700000000000003</v>
      </c>
      <c r="K108" s="81">
        <v>0.71899999999999997</v>
      </c>
      <c r="L108" s="81">
        <v>0.69799999999999995</v>
      </c>
      <c r="M108" s="81">
        <v>0.52200000000000002</v>
      </c>
      <c r="N108" s="81">
        <v>0.495</v>
      </c>
      <c r="O108" s="81">
        <v>0.68700000000000006</v>
      </c>
      <c r="P108" s="81">
        <v>0.68500000000000005</v>
      </c>
      <c r="Q108" s="81">
        <v>0.74399999999999999</v>
      </c>
      <c r="R108" s="81">
        <v>0.86899999999999999</v>
      </c>
      <c r="S108" s="81">
        <v>1.038</v>
      </c>
      <c r="T108" s="81">
        <v>6.8000000000000005E-2</v>
      </c>
      <c r="U108" s="81">
        <v>0.32900000000000001</v>
      </c>
      <c r="V108" s="81">
        <v>0.38500000000000001</v>
      </c>
      <c r="W108" s="81">
        <v>0.42199999999999999</v>
      </c>
      <c r="X108" s="81">
        <v>6.8000000000000005E-2</v>
      </c>
      <c r="Y108" s="81">
        <v>7.4999999999999997E-2</v>
      </c>
    </row>
    <row r="109" spans="1:25">
      <c r="A109" s="79">
        <v>3060</v>
      </c>
      <c r="B109" s="81">
        <v>0.49099999999999999</v>
      </c>
      <c r="C109" s="81">
        <v>0.66800000000000004</v>
      </c>
      <c r="D109" s="81">
        <v>0.69599999999999995</v>
      </c>
      <c r="E109" s="81">
        <v>0.77700000000000002</v>
      </c>
      <c r="F109" s="81">
        <v>0.96799999999999997</v>
      </c>
      <c r="G109" s="81">
        <v>1.1759999999999999</v>
      </c>
      <c r="H109" s="81">
        <v>1.1120000000000001</v>
      </c>
      <c r="I109" s="81">
        <v>0.94399999999999995</v>
      </c>
      <c r="J109" s="81">
        <v>0.78500000000000003</v>
      </c>
      <c r="K109" s="81">
        <v>0.71599999999999997</v>
      </c>
      <c r="L109" s="81">
        <v>0.69499999999999995</v>
      </c>
      <c r="M109" s="81">
        <v>0.51800000000000002</v>
      </c>
      <c r="N109" s="81">
        <v>0.49099999999999999</v>
      </c>
      <c r="O109" s="81">
        <v>0.68500000000000005</v>
      </c>
      <c r="P109" s="81">
        <v>0.68200000000000005</v>
      </c>
      <c r="Q109" s="81">
        <v>0.74099999999999999</v>
      </c>
      <c r="R109" s="81">
        <v>0.86799999999999999</v>
      </c>
      <c r="S109" s="81">
        <v>1.0369999999999999</v>
      </c>
      <c r="T109" s="81">
        <v>6.8000000000000005E-2</v>
      </c>
      <c r="U109" s="81">
        <v>0.32900000000000001</v>
      </c>
      <c r="V109" s="81">
        <v>0.38400000000000001</v>
      </c>
      <c r="W109" s="81">
        <v>0.42299999999999999</v>
      </c>
      <c r="X109" s="81">
        <v>6.8000000000000005E-2</v>
      </c>
      <c r="Y109" s="81">
        <v>7.5999999999999998E-2</v>
      </c>
    </row>
    <row r="110" spans="1:25">
      <c r="A110" s="79">
        <v>3090</v>
      </c>
      <c r="B110" s="81">
        <v>0.48699999999999999</v>
      </c>
      <c r="C110" s="81">
        <v>0.66700000000000004</v>
      </c>
      <c r="D110" s="81">
        <v>0.69399999999999995</v>
      </c>
      <c r="E110" s="81">
        <v>0.77700000000000002</v>
      </c>
      <c r="F110" s="81">
        <v>0.96699999999999997</v>
      </c>
      <c r="G110" s="81">
        <v>1.177</v>
      </c>
      <c r="H110" s="81">
        <v>1.1100000000000001</v>
      </c>
      <c r="I110" s="81">
        <v>0.94199999999999995</v>
      </c>
      <c r="J110" s="81">
        <v>0.78300000000000003</v>
      </c>
      <c r="K110" s="81">
        <v>0.71399999999999997</v>
      </c>
      <c r="L110" s="81">
        <v>0.69299999999999995</v>
      </c>
      <c r="M110" s="81">
        <v>0.51500000000000001</v>
      </c>
      <c r="N110" s="81">
        <v>0.48799999999999999</v>
      </c>
      <c r="O110" s="81">
        <v>0.68300000000000005</v>
      </c>
      <c r="P110" s="81">
        <v>0.68</v>
      </c>
      <c r="Q110" s="81">
        <v>0.73899999999999999</v>
      </c>
      <c r="R110" s="81">
        <v>0.86599999999999999</v>
      </c>
      <c r="S110" s="81">
        <v>1.036</v>
      </c>
      <c r="T110" s="81">
        <v>6.8000000000000005E-2</v>
      </c>
      <c r="U110" s="81">
        <v>0.32900000000000001</v>
      </c>
      <c r="V110" s="81">
        <v>0.38300000000000001</v>
      </c>
      <c r="W110" s="81">
        <v>0.42299999999999999</v>
      </c>
      <c r="X110" s="81">
        <v>6.8000000000000005E-2</v>
      </c>
      <c r="Y110" s="81">
        <v>7.5999999999999998E-2</v>
      </c>
    </row>
    <row r="111" spans="1:25">
      <c r="A111" s="79">
        <v>3120</v>
      </c>
      <c r="B111" s="81">
        <v>0.48299999999999998</v>
      </c>
      <c r="C111" s="81">
        <v>0.66400000000000003</v>
      </c>
      <c r="D111" s="81">
        <v>0.69099999999999995</v>
      </c>
      <c r="E111" s="81">
        <v>0.77400000000000002</v>
      </c>
      <c r="F111" s="81">
        <v>0.96399999999999997</v>
      </c>
      <c r="G111" s="81">
        <v>1.1739999999999999</v>
      </c>
      <c r="H111" s="81">
        <v>1.109</v>
      </c>
      <c r="I111" s="81">
        <v>0.94099999999999995</v>
      </c>
      <c r="J111" s="81">
        <v>0.78</v>
      </c>
      <c r="K111" s="81">
        <v>0.71099999999999997</v>
      </c>
      <c r="L111" s="81">
        <v>0.69199999999999995</v>
      </c>
      <c r="M111" s="81">
        <v>0.51100000000000001</v>
      </c>
      <c r="N111" s="81">
        <v>0.48399999999999999</v>
      </c>
      <c r="O111" s="81">
        <v>0.68</v>
      </c>
      <c r="P111" s="81">
        <v>0.67600000000000005</v>
      </c>
      <c r="Q111" s="81">
        <v>0.73699999999999999</v>
      </c>
      <c r="R111" s="81">
        <v>0.86399999999999999</v>
      </c>
      <c r="S111" s="81">
        <v>1.034</v>
      </c>
      <c r="T111" s="81">
        <v>6.8000000000000005E-2</v>
      </c>
      <c r="U111" s="81">
        <v>0.32900000000000001</v>
      </c>
      <c r="V111" s="81">
        <v>0.38300000000000001</v>
      </c>
      <c r="W111" s="81">
        <v>0.42299999999999999</v>
      </c>
      <c r="X111" s="81">
        <v>6.8000000000000005E-2</v>
      </c>
      <c r="Y111" s="81">
        <v>7.5999999999999998E-2</v>
      </c>
    </row>
    <row r="112" spans="1:25">
      <c r="A112" s="79">
        <v>3150</v>
      </c>
      <c r="B112" s="81">
        <v>0.48</v>
      </c>
      <c r="C112" s="81">
        <v>0.66300000000000003</v>
      </c>
      <c r="D112" s="81">
        <v>0.68899999999999995</v>
      </c>
      <c r="E112" s="81">
        <v>0.77200000000000002</v>
      </c>
      <c r="F112" s="81">
        <v>0.96299999999999997</v>
      </c>
      <c r="G112" s="81">
        <v>1.173</v>
      </c>
      <c r="H112" s="81">
        <v>1.107</v>
      </c>
      <c r="I112" s="81">
        <v>0.93899999999999995</v>
      </c>
      <c r="J112" s="81">
        <v>0.77800000000000002</v>
      </c>
      <c r="K112" s="81">
        <v>0.70799999999999996</v>
      </c>
      <c r="L112" s="81">
        <v>0.68899999999999995</v>
      </c>
      <c r="M112" s="81">
        <v>0.50800000000000001</v>
      </c>
      <c r="N112" s="81">
        <v>0.48</v>
      </c>
      <c r="O112" s="81">
        <v>0.67800000000000005</v>
      </c>
      <c r="P112" s="81">
        <v>0.67400000000000004</v>
      </c>
      <c r="Q112" s="81">
        <v>0.73399999999999999</v>
      </c>
      <c r="R112" s="81">
        <v>0.86199999999999999</v>
      </c>
      <c r="S112" s="81">
        <v>1.032</v>
      </c>
      <c r="T112" s="81">
        <v>6.8000000000000005E-2</v>
      </c>
      <c r="U112" s="81">
        <v>0.32900000000000001</v>
      </c>
      <c r="V112" s="81">
        <v>0.38300000000000001</v>
      </c>
      <c r="W112" s="81">
        <v>0.42299999999999999</v>
      </c>
      <c r="X112" s="81">
        <v>6.8000000000000005E-2</v>
      </c>
      <c r="Y112" s="81">
        <v>7.4999999999999997E-2</v>
      </c>
    </row>
    <row r="113" spans="1:25">
      <c r="A113" s="79">
        <v>3180</v>
      </c>
      <c r="B113" s="81">
        <v>0.47599999999999998</v>
      </c>
      <c r="C113" s="81">
        <v>0.66200000000000003</v>
      </c>
      <c r="D113" s="81">
        <v>0.68700000000000006</v>
      </c>
      <c r="E113" s="81">
        <v>0.77</v>
      </c>
      <c r="F113" s="81">
        <v>0.96399999999999997</v>
      </c>
      <c r="G113" s="81">
        <v>1.173</v>
      </c>
      <c r="H113" s="81">
        <v>1.1060000000000001</v>
      </c>
      <c r="I113" s="81">
        <v>0.93700000000000006</v>
      </c>
      <c r="J113" s="81">
        <v>0.77600000000000002</v>
      </c>
      <c r="K113" s="81">
        <v>0.70499999999999996</v>
      </c>
      <c r="L113" s="81">
        <v>0.68700000000000006</v>
      </c>
      <c r="M113" s="81">
        <v>0.504</v>
      </c>
      <c r="N113" s="81">
        <v>0.47699999999999998</v>
      </c>
      <c r="O113" s="81">
        <v>0.67700000000000005</v>
      </c>
      <c r="P113" s="81">
        <v>0.67200000000000004</v>
      </c>
      <c r="Q113" s="81">
        <v>0.73199999999999998</v>
      </c>
      <c r="R113" s="81">
        <v>0.86099999999999999</v>
      </c>
      <c r="S113" s="81">
        <v>1.0309999999999999</v>
      </c>
      <c r="T113" s="81">
        <v>6.8000000000000005E-2</v>
      </c>
      <c r="U113" s="81">
        <v>0.32900000000000001</v>
      </c>
      <c r="V113" s="81">
        <v>0.38300000000000001</v>
      </c>
      <c r="W113" s="81">
        <v>0.42299999999999999</v>
      </c>
      <c r="X113" s="81">
        <v>6.8000000000000005E-2</v>
      </c>
      <c r="Y113" s="81">
        <v>7.5999999999999998E-2</v>
      </c>
    </row>
    <row r="114" spans="1:25">
      <c r="A114" s="79">
        <v>3210</v>
      </c>
      <c r="B114" s="81">
        <v>0.47299999999999998</v>
      </c>
      <c r="C114" s="81">
        <v>0.65800000000000003</v>
      </c>
      <c r="D114" s="81">
        <v>0.68300000000000005</v>
      </c>
      <c r="E114" s="81">
        <v>0.76600000000000001</v>
      </c>
      <c r="F114" s="81">
        <v>0.95899999999999996</v>
      </c>
      <c r="G114" s="81">
        <v>1.17</v>
      </c>
      <c r="H114" s="81">
        <v>1.105</v>
      </c>
      <c r="I114" s="81">
        <v>0.93600000000000005</v>
      </c>
      <c r="J114" s="81">
        <v>0.77400000000000002</v>
      </c>
      <c r="K114" s="81">
        <v>0.70399999999999996</v>
      </c>
      <c r="L114" s="81">
        <v>0.68600000000000005</v>
      </c>
      <c r="M114" s="81">
        <v>0.501</v>
      </c>
      <c r="N114" s="81">
        <v>0.47399999999999998</v>
      </c>
      <c r="O114" s="81">
        <v>0.67400000000000004</v>
      </c>
      <c r="P114" s="81">
        <v>0.66800000000000004</v>
      </c>
      <c r="Q114" s="81">
        <v>0.72799999999999998</v>
      </c>
      <c r="R114" s="81">
        <v>0.85799999999999998</v>
      </c>
      <c r="S114" s="81">
        <v>1.0289999999999999</v>
      </c>
      <c r="T114" s="81">
        <v>6.8000000000000005E-2</v>
      </c>
      <c r="U114" s="81">
        <v>0.32900000000000001</v>
      </c>
      <c r="V114" s="81">
        <v>0.38300000000000001</v>
      </c>
      <c r="W114" s="81">
        <v>0.42299999999999999</v>
      </c>
      <c r="X114" s="81">
        <v>6.8000000000000005E-2</v>
      </c>
      <c r="Y114" s="81">
        <v>7.5999999999999998E-2</v>
      </c>
    </row>
    <row r="115" spans="1:25">
      <c r="A115" s="79">
        <v>3240</v>
      </c>
      <c r="B115" s="81">
        <v>0.46899999999999997</v>
      </c>
      <c r="C115" s="81">
        <v>0.65600000000000003</v>
      </c>
      <c r="D115" s="81">
        <v>0.68100000000000005</v>
      </c>
      <c r="E115" s="81">
        <v>0.76400000000000001</v>
      </c>
      <c r="F115" s="81">
        <v>0.96099999999999997</v>
      </c>
      <c r="G115" s="81">
        <v>1.17</v>
      </c>
      <c r="H115" s="81">
        <v>1.1040000000000001</v>
      </c>
      <c r="I115" s="81">
        <v>0.93200000000000005</v>
      </c>
      <c r="J115" s="81">
        <v>0.77200000000000002</v>
      </c>
      <c r="K115" s="81">
        <v>0.70099999999999996</v>
      </c>
      <c r="L115" s="81">
        <v>0.68400000000000005</v>
      </c>
      <c r="M115" s="81">
        <v>0.497</v>
      </c>
      <c r="N115" s="81">
        <v>0.47</v>
      </c>
      <c r="O115" s="81">
        <v>0.67300000000000004</v>
      </c>
      <c r="P115" s="81">
        <v>0.66600000000000004</v>
      </c>
      <c r="Q115" s="81">
        <v>0.72699999999999998</v>
      </c>
      <c r="R115" s="81">
        <v>0.85599999999999998</v>
      </c>
      <c r="S115" s="81">
        <v>1.028</v>
      </c>
      <c r="T115" s="81">
        <v>6.8000000000000005E-2</v>
      </c>
      <c r="U115" s="81">
        <v>0.32900000000000001</v>
      </c>
      <c r="V115" s="81">
        <v>0.38300000000000001</v>
      </c>
      <c r="W115" s="81">
        <v>0.42199999999999999</v>
      </c>
      <c r="X115" s="81">
        <v>6.8000000000000005E-2</v>
      </c>
      <c r="Y115" s="81">
        <v>7.4999999999999997E-2</v>
      </c>
    </row>
    <row r="116" spans="1:25">
      <c r="A116" s="79">
        <v>3270</v>
      </c>
      <c r="B116" s="81">
        <v>0.46600000000000003</v>
      </c>
      <c r="C116" s="81">
        <v>0.65500000000000003</v>
      </c>
      <c r="D116" s="81">
        <v>0.67900000000000005</v>
      </c>
      <c r="E116" s="81">
        <v>0.76300000000000001</v>
      </c>
      <c r="F116" s="81">
        <v>0.96</v>
      </c>
      <c r="G116" s="81">
        <v>1.171</v>
      </c>
      <c r="H116" s="81">
        <v>1.103</v>
      </c>
      <c r="I116" s="81">
        <v>0.92900000000000005</v>
      </c>
      <c r="J116" s="81">
        <v>0.77</v>
      </c>
      <c r="K116" s="81">
        <v>0.69799999999999995</v>
      </c>
      <c r="L116" s="81">
        <v>0.68100000000000005</v>
      </c>
      <c r="M116" s="81">
        <v>0.49399999999999999</v>
      </c>
      <c r="N116" s="81">
        <v>0.46700000000000003</v>
      </c>
      <c r="O116" s="81">
        <v>0.67100000000000004</v>
      </c>
      <c r="P116" s="81">
        <v>0.66200000000000003</v>
      </c>
      <c r="Q116" s="81">
        <v>0.72299999999999998</v>
      </c>
      <c r="R116" s="81">
        <v>0.85399999999999998</v>
      </c>
      <c r="S116" s="81">
        <v>1.026</v>
      </c>
      <c r="T116" s="81">
        <v>6.8000000000000005E-2</v>
      </c>
      <c r="U116" s="81">
        <v>0.32900000000000001</v>
      </c>
      <c r="V116" s="81">
        <v>0.38200000000000001</v>
      </c>
      <c r="W116" s="81">
        <v>0.42299999999999999</v>
      </c>
      <c r="X116" s="81">
        <v>6.8000000000000005E-2</v>
      </c>
      <c r="Y116" s="81">
        <v>7.5999999999999998E-2</v>
      </c>
    </row>
    <row r="117" spans="1:25">
      <c r="A117" s="79">
        <v>3300</v>
      </c>
      <c r="B117" s="81">
        <v>0.46300000000000002</v>
      </c>
      <c r="C117" s="81">
        <v>0.65200000000000002</v>
      </c>
      <c r="D117" s="81">
        <v>0.67600000000000005</v>
      </c>
      <c r="E117" s="81">
        <v>0.75900000000000001</v>
      </c>
      <c r="F117" s="81">
        <v>0.95599999999999996</v>
      </c>
      <c r="G117" s="81">
        <v>1.167</v>
      </c>
      <c r="H117" s="81">
        <v>1.101</v>
      </c>
      <c r="I117" s="81">
        <v>0.92900000000000005</v>
      </c>
      <c r="J117" s="81">
        <v>0.76700000000000002</v>
      </c>
      <c r="K117" s="81">
        <v>0.69599999999999995</v>
      </c>
      <c r="L117" s="81">
        <v>0.67900000000000005</v>
      </c>
      <c r="M117" s="81">
        <v>0.49</v>
      </c>
      <c r="N117" s="81">
        <v>0.46300000000000002</v>
      </c>
      <c r="O117" s="81">
        <v>0.66800000000000004</v>
      </c>
      <c r="P117" s="81">
        <v>0.66100000000000003</v>
      </c>
      <c r="Q117" s="81">
        <v>0.72099999999999997</v>
      </c>
      <c r="R117" s="81">
        <v>0.85299999999999998</v>
      </c>
      <c r="S117" s="81">
        <v>1.0249999999999999</v>
      </c>
      <c r="T117" s="81">
        <v>6.8000000000000005E-2</v>
      </c>
      <c r="U117" s="81">
        <v>0.32900000000000001</v>
      </c>
      <c r="V117" s="81">
        <v>0.38200000000000001</v>
      </c>
      <c r="W117" s="81">
        <v>0.42299999999999999</v>
      </c>
      <c r="X117" s="81">
        <v>6.8000000000000005E-2</v>
      </c>
      <c r="Y117" s="81">
        <v>7.5999999999999998E-2</v>
      </c>
    </row>
    <row r="118" spans="1:25">
      <c r="A118" s="79">
        <v>3330</v>
      </c>
      <c r="B118" s="81">
        <v>0.45900000000000002</v>
      </c>
      <c r="C118" s="81">
        <v>0.65</v>
      </c>
      <c r="D118" s="81">
        <v>0.67400000000000004</v>
      </c>
      <c r="E118" s="81">
        <v>0.75800000000000001</v>
      </c>
      <c r="F118" s="81">
        <v>0.95499999999999996</v>
      </c>
      <c r="G118" s="81">
        <v>1.1679999999999999</v>
      </c>
      <c r="H118" s="81">
        <v>1.1000000000000001</v>
      </c>
      <c r="I118" s="81">
        <v>0.92600000000000005</v>
      </c>
      <c r="J118" s="81">
        <v>0.76500000000000001</v>
      </c>
      <c r="K118" s="81">
        <v>0.69299999999999995</v>
      </c>
      <c r="L118" s="81">
        <v>0.67700000000000005</v>
      </c>
      <c r="M118" s="81">
        <v>0.48699999999999999</v>
      </c>
      <c r="N118" s="81">
        <v>0.46</v>
      </c>
      <c r="O118" s="81">
        <v>0.66700000000000004</v>
      </c>
      <c r="P118" s="81">
        <v>0.65800000000000003</v>
      </c>
      <c r="Q118" s="81">
        <v>0.71899999999999997</v>
      </c>
      <c r="R118" s="81">
        <v>0.85099999999999998</v>
      </c>
      <c r="S118" s="81">
        <v>1.024</v>
      </c>
      <c r="T118" s="81">
        <v>6.8000000000000005E-2</v>
      </c>
      <c r="U118" s="81">
        <v>0.32900000000000001</v>
      </c>
      <c r="V118" s="81">
        <v>0.38200000000000001</v>
      </c>
      <c r="W118" s="81">
        <v>0.42199999999999999</v>
      </c>
      <c r="X118" s="81">
        <v>6.8000000000000005E-2</v>
      </c>
      <c r="Y118" s="81">
        <v>7.5999999999999998E-2</v>
      </c>
    </row>
    <row r="119" spans="1:25">
      <c r="A119" s="79">
        <v>3360</v>
      </c>
      <c r="B119" s="81">
        <v>0.45500000000000002</v>
      </c>
      <c r="C119" s="81">
        <v>0.64800000000000002</v>
      </c>
      <c r="D119" s="81">
        <v>0.67</v>
      </c>
      <c r="E119" s="81">
        <v>0.75600000000000001</v>
      </c>
      <c r="F119" s="81">
        <v>0.95199999999999996</v>
      </c>
      <c r="G119" s="81">
        <v>1.1639999999999999</v>
      </c>
      <c r="H119" s="81">
        <v>1.099</v>
      </c>
      <c r="I119" s="81">
        <v>0.92600000000000005</v>
      </c>
      <c r="J119" s="81">
        <v>0.76300000000000001</v>
      </c>
      <c r="K119" s="81">
        <v>0.69</v>
      </c>
      <c r="L119" s="81">
        <v>0.67500000000000004</v>
      </c>
      <c r="M119" s="81">
        <v>0.48299999999999998</v>
      </c>
      <c r="N119" s="81">
        <v>0.45600000000000002</v>
      </c>
      <c r="O119" s="81">
        <v>0.66400000000000003</v>
      </c>
      <c r="P119" s="81">
        <v>0.65500000000000003</v>
      </c>
      <c r="Q119" s="81">
        <v>0.71599999999999997</v>
      </c>
      <c r="R119" s="81">
        <v>0.84699999999999998</v>
      </c>
      <c r="S119" s="81">
        <v>1.022</v>
      </c>
      <c r="T119" s="81">
        <v>6.8000000000000005E-2</v>
      </c>
      <c r="U119" s="81">
        <v>0.32900000000000001</v>
      </c>
      <c r="V119" s="81">
        <v>0.38200000000000001</v>
      </c>
      <c r="W119" s="81">
        <v>0.42199999999999999</v>
      </c>
      <c r="X119" s="81">
        <v>6.8000000000000005E-2</v>
      </c>
      <c r="Y119" s="81">
        <v>7.4999999999999997E-2</v>
      </c>
    </row>
    <row r="120" spans="1:25">
      <c r="A120" s="79">
        <v>3390</v>
      </c>
      <c r="B120" s="81">
        <v>0.45300000000000001</v>
      </c>
      <c r="C120" s="81">
        <v>0.64600000000000002</v>
      </c>
      <c r="D120" s="81">
        <v>0.66900000000000004</v>
      </c>
      <c r="E120" s="81">
        <v>0.753</v>
      </c>
      <c r="F120" s="81">
        <v>0.95099999999999996</v>
      </c>
      <c r="G120" s="81">
        <v>1.1639999999999999</v>
      </c>
      <c r="H120" s="81">
        <v>1.099</v>
      </c>
      <c r="I120" s="81">
        <v>0.92400000000000004</v>
      </c>
      <c r="J120" s="81">
        <v>0.76</v>
      </c>
      <c r="K120" s="81">
        <v>0.68799999999999994</v>
      </c>
      <c r="L120" s="81">
        <v>0.67400000000000004</v>
      </c>
      <c r="M120" s="81">
        <v>0.47899999999999998</v>
      </c>
      <c r="N120" s="81">
        <v>0.45300000000000001</v>
      </c>
      <c r="O120" s="81">
        <v>0.66200000000000003</v>
      </c>
      <c r="P120" s="81">
        <v>0.65300000000000002</v>
      </c>
      <c r="Q120" s="81">
        <v>0.71299999999999997</v>
      </c>
      <c r="R120" s="81">
        <v>0.84599999999999997</v>
      </c>
      <c r="S120" s="81">
        <v>1.0209999999999999</v>
      </c>
      <c r="T120" s="81">
        <v>6.8000000000000005E-2</v>
      </c>
      <c r="U120" s="81">
        <v>0.32900000000000001</v>
      </c>
      <c r="V120" s="81">
        <v>0.38900000000000001</v>
      </c>
      <c r="W120" s="81">
        <v>0.42199999999999999</v>
      </c>
      <c r="X120" s="81">
        <v>6.8000000000000005E-2</v>
      </c>
      <c r="Y120" s="81">
        <v>7.5999999999999998E-2</v>
      </c>
    </row>
    <row r="121" spans="1:25">
      <c r="A121" s="79">
        <v>3420</v>
      </c>
      <c r="B121" s="81">
        <v>0.44900000000000001</v>
      </c>
      <c r="C121" s="81">
        <v>0.64500000000000002</v>
      </c>
      <c r="D121" s="81">
        <v>0.66700000000000004</v>
      </c>
      <c r="E121" s="81">
        <v>0.752</v>
      </c>
      <c r="F121" s="81">
        <v>0.95099999999999996</v>
      </c>
      <c r="G121" s="81">
        <v>1.1639999999999999</v>
      </c>
      <c r="H121" s="81">
        <v>1.0960000000000001</v>
      </c>
      <c r="I121" s="81">
        <v>0.92200000000000004</v>
      </c>
      <c r="J121" s="81">
        <v>0.75900000000000001</v>
      </c>
      <c r="K121" s="81">
        <v>0.68600000000000005</v>
      </c>
      <c r="L121" s="81">
        <v>0.67100000000000004</v>
      </c>
      <c r="M121" s="81">
        <v>0.47599999999999998</v>
      </c>
      <c r="N121" s="81">
        <v>0.45</v>
      </c>
      <c r="O121" s="81">
        <v>0.66100000000000003</v>
      </c>
      <c r="P121" s="81">
        <v>0.65100000000000002</v>
      </c>
      <c r="Q121" s="81">
        <v>0.71199999999999997</v>
      </c>
      <c r="R121" s="81">
        <v>0.84499999999999997</v>
      </c>
      <c r="S121" s="81">
        <v>1.0189999999999999</v>
      </c>
      <c r="T121" s="81">
        <v>6.8000000000000005E-2</v>
      </c>
      <c r="U121" s="81">
        <v>0.32800000000000001</v>
      </c>
      <c r="V121" s="81">
        <v>0.38200000000000001</v>
      </c>
      <c r="W121" s="81">
        <v>0.42199999999999999</v>
      </c>
      <c r="X121" s="81">
        <v>6.8000000000000005E-2</v>
      </c>
      <c r="Y121" s="81">
        <v>7.5999999999999998E-2</v>
      </c>
    </row>
    <row r="122" spans="1:25">
      <c r="A122" s="79">
        <v>3450</v>
      </c>
      <c r="B122" s="81">
        <v>0.44600000000000001</v>
      </c>
      <c r="C122" s="81">
        <v>0.64200000000000002</v>
      </c>
      <c r="D122" s="81">
        <v>0.66400000000000003</v>
      </c>
      <c r="E122" s="81">
        <v>0.748</v>
      </c>
      <c r="F122" s="81">
        <v>0.94699999999999995</v>
      </c>
      <c r="G122" s="81">
        <v>1.161</v>
      </c>
      <c r="H122" s="81">
        <v>1.0960000000000001</v>
      </c>
      <c r="I122" s="81">
        <v>0.92100000000000004</v>
      </c>
      <c r="J122" s="81">
        <v>0.75600000000000001</v>
      </c>
      <c r="K122" s="81">
        <v>0.68300000000000005</v>
      </c>
      <c r="L122" s="81">
        <v>0.67</v>
      </c>
      <c r="M122" s="81">
        <v>0.47299999999999998</v>
      </c>
      <c r="N122" s="81">
        <v>0.44700000000000001</v>
      </c>
      <c r="O122" s="81">
        <v>0.65800000000000003</v>
      </c>
      <c r="P122" s="81">
        <v>0.64700000000000002</v>
      </c>
      <c r="Q122" s="81">
        <v>0.70799999999999996</v>
      </c>
      <c r="R122" s="81">
        <v>0.84199999999999997</v>
      </c>
      <c r="S122" s="81">
        <v>1.018</v>
      </c>
      <c r="T122" s="81">
        <v>6.9000000000000006E-2</v>
      </c>
      <c r="U122" s="81">
        <v>0.32900000000000001</v>
      </c>
      <c r="V122" s="81">
        <v>0.38300000000000001</v>
      </c>
      <c r="W122" s="81">
        <v>0.42199999999999999</v>
      </c>
      <c r="X122" s="81">
        <v>6.8000000000000005E-2</v>
      </c>
      <c r="Y122" s="81">
        <v>7.5999999999999998E-2</v>
      </c>
    </row>
    <row r="123" spans="1:25">
      <c r="A123" s="79">
        <v>3480</v>
      </c>
      <c r="B123" s="81">
        <v>0.443</v>
      </c>
      <c r="C123" s="81">
        <v>0.64100000000000001</v>
      </c>
      <c r="D123" s="81">
        <v>0.66400000000000003</v>
      </c>
      <c r="E123" s="81">
        <v>0.747</v>
      </c>
      <c r="F123" s="81">
        <v>0.94699999999999995</v>
      </c>
      <c r="G123" s="81">
        <v>1.1619999999999999</v>
      </c>
      <c r="H123" s="81">
        <v>1.0940000000000001</v>
      </c>
      <c r="I123" s="81">
        <v>0.91900000000000004</v>
      </c>
      <c r="J123" s="81">
        <v>0.755</v>
      </c>
      <c r="K123" s="81">
        <v>0.68100000000000005</v>
      </c>
      <c r="L123" s="81">
        <v>0.66700000000000004</v>
      </c>
      <c r="M123" s="81">
        <v>0.46899999999999997</v>
      </c>
      <c r="N123" s="81">
        <v>0.44400000000000001</v>
      </c>
      <c r="O123" s="81">
        <v>0.65700000000000003</v>
      </c>
      <c r="P123" s="81">
        <v>0.64500000000000002</v>
      </c>
      <c r="Q123" s="81">
        <v>0.70599999999999996</v>
      </c>
      <c r="R123" s="81">
        <v>0.84199999999999997</v>
      </c>
      <c r="S123" s="81">
        <v>1.016</v>
      </c>
      <c r="T123" s="81">
        <v>6.8000000000000005E-2</v>
      </c>
      <c r="U123" s="81">
        <v>0.32900000000000001</v>
      </c>
      <c r="V123" s="81">
        <v>0.38200000000000001</v>
      </c>
      <c r="W123" s="81">
        <v>0.42199999999999999</v>
      </c>
      <c r="X123" s="81">
        <v>6.8000000000000005E-2</v>
      </c>
      <c r="Y123" s="81">
        <v>7.5999999999999998E-2</v>
      </c>
    </row>
    <row r="124" spans="1:25">
      <c r="A124" s="79">
        <v>3510</v>
      </c>
      <c r="B124" s="81">
        <v>0.439</v>
      </c>
      <c r="C124" s="81">
        <v>0.63900000000000001</v>
      </c>
      <c r="D124" s="81">
        <v>0.66300000000000003</v>
      </c>
      <c r="E124" s="81">
        <v>0.746</v>
      </c>
      <c r="F124" s="81">
        <v>0.94599999999999995</v>
      </c>
      <c r="G124" s="81">
        <v>1.1599999999999999</v>
      </c>
      <c r="H124" s="81">
        <v>1.0920000000000001</v>
      </c>
      <c r="I124" s="81">
        <v>0.91700000000000004</v>
      </c>
      <c r="J124" s="81">
        <v>0.752</v>
      </c>
      <c r="K124" s="81">
        <v>0.67800000000000005</v>
      </c>
      <c r="L124" s="81">
        <v>0.66400000000000003</v>
      </c>
      <c r="M124" s="81">
        <v>0.46600000000000003</v>
      </c>
      <c r="N124" s="81">
        <v>0.44</v>
      </c>
      <c r="O124" s="81">
        <v>0.65500000000000003</v>
      </c>
      <c r="P124" s="81">
        <v>0.64300000000000002</v>
      </c>
      <c r="Q124" s="81">
        <v>0.70399999999999996</v>
      </c>
      <c r="R124" s="81">
        <v>0.83899999999999997</v>
      </c>
      <c r="S124" s="81">
        <v>1.014</v>
      </c>
      <c r="T124" s="81">
        <v>6.8000000000000005E-2</v>
      </c>
      <c r="U124" s="81">
        <v>0.32800000000000001</v>
      </c>
      <c r="V124" s="81">
        <v>0.38200000000000001</v>
      </c>
      <c r="W124" s="81">
        <v>0.42199999999999999</v>
      </c>
      <c r="X124" s="81">
        <v>6.8000000000000005E-2</v>
      </c>
      <c r="Y124" s="81">
        <v>7.4999999999999997E-2</v>
      </c>
    </row>
    <row r="125" spans="1:25">
      <c r="A125" s="79">
        <v>3540</v>
      </c>
      <c r="B125" s="81">
        <v>0.436</v>
      </c>
      <c r="C125" s="81">
        <v>0.63600000000000001</v>
      </c>
      <c r="D125" s="81">
        <v>0.65700000000000003</v>
      </c>
      <c r="E125" s="81">
        <v>0.74199999999999999</v>
      </c>
      <c r="F125" s="81">
        <v>0.94299999999999995</v>
      </c>
      <c r="G125" s="81">
        <v>1.1579999999999999</v>
      </c>
      <c r="H125" s="81">
        <v>1.0920000000000001</v>
      </c>
      <c r="I125" s="81">
        <v>0.91700000000000004</v>
      </c>
      <c r="J125" s="81">
        <v>0.75</v>
      </c>
      <c r="K125" s="81">
        <v>0.67600000000000005</v>
      </c>
      <c r="L125" s="81">
        <v>0.66300000000000003</v>
      </c>
      <c r="M125" s="81">
        <v>0.46300000000000002</v>
      </c>
      <c r="N125" s="81">
        <v>0.437</v>
      </c>
      <c r="O125" s="81">
        <v>0.65200000000000002</v>
      </c>
      <c r="P125" s="81">
        <v>0.64</v>
      </c>
      <c r="Q125" s="81">
        <v>0.7</v>
      </c>
      <c r="R125" s="81">
        <v>0.83599999999999997</v>
      </c>
      <c r="S125" s="81">
        <v>1.0129999999999999</v>
      </c>
      <c r="T125" s="81">
        <v>6.8000000000000005E-2</v>
      </c>
      <c r="U125" s="81">
        <v>0.32900000000000001</v>
      </c>
      <c r="V125" s="81">
        <v>0.38200000000000001</v>
      </c>
      <c r="W125" s="81">
        <v>0.42099999999999999</v>
      </c>
      <c r="X125" s="81">
        <v>6.8000000000000005E-2</v>
      </c>
      <c r="Y125" s="81">
        <v>7.4999999999999997E-2</v>
      </c>
    </row>
    <row r="126" spans="1:25">
      <c r="A126" s="79">
        <v>3570</v>
      </c>
      <c r="B126" s="81">
        <v>0.433</v>
      </c>
      <c r="C126" s="81">
        <v>0.63500000000000001</v>
      </c>
      <c r="D126" s="81">
        <v>0.65500000000000003</v>
      </c>
      <c r="E126" s="81">
        <v>0.74099999999999999</v>
      </c>
      <c r="F126" s="81">
        <v>0.94299999999999995</v>
      </c>
      <c r="G126" s="81">
        <v>1.1579999999999999</v>
      </c>
      <c r="H126" s="81">
        <v>1.0900000000000001</v>
      </c>
      <c r="I126" s="81">
        <v>0.91400000000000003</v>
      </c>
      <c r="J126" s="81">
        <v>0.748</v>
      </c>
      <c r="K126" s="81">
        <v>0.67300000000000004</v>
      </c>
      <c r="L126" s="81">
        <v>0.66100000000000003</v>
      </c>
      <c r="M126" s="81">
        <v>0.45900000000000002</v>
      </c>
      <c r="N126" s="81">
        <v>0.434</v>
      </c>
      <c r="O126" s="81">
        <v>0.65</v>
      </c>
      <c r="P126" s="81">
        <v>0.63700000000000001</v>
      </c>
      <c r="Q126" s="81">
        <v>0.69899999999999995</v>
      </c>
      <c r="R126" s="81">
        <v>0.83499999999999996</v>
      </c>
      <c r="S126" s="81">
        <v>1.012</v>
      </c>
      <c r="T126" s="81">
        <v>6.8000000000000005E-2</v>
      </c>
      <c r="U126" s="81">
        <v>0.32900000000000001</v>
      </c>
      <c r="V126" s="81">
        <v>0.38400000000000001</v>
      </c>
      <c r="W126" s="81">
        <v>0.42199999999999999</v>
      </c>
      <c r="X126" s="81">
        <v>6.8000000000000005E-2</v>
      </c>
      <c r="Y126" s="81">
        <v>7.4999999999999997E-2</v>
      </c>
    </row>
    <row r="127" spans="1:25">
      <c r="A127" s="79">
        <v>3600</v>
      </c>
      <c r="B127" s="81">
        <v>0.42899999999999999</v>
      </c>
      <c r="C127" s="81">
        <v>0.63400000000000001</v>
      </c>
      <c r="D127" s="81">
        <v>0.65300000000000002</v>
      </c>
      <c r="E127" s="81">
        <v>0.74099999999999999</v>
      </c>
      <c r="F127" s="81">
        <v>0.94299999999999995</v>
      </c>
      <c r="G127" s="81">
        <v>1.157</v>
      </c>
      <c r="H127" s="81">
        <v>1.089</v>
      </c>
      <c r="I127" s="81">
        <v>0.91300000000000003</v>
      </c>
      <c r="J127" s="81">
        <v>0.746</v>
      </c>
      <c r="K127" s="81">
        <v>0.67100000000000004</v>
      </c>
      <c r="L127" s="81">
        <v>0.65800000000000003</v>
      </c>
      <c r="M127" s="81">
        <v>0.45600000000000002</v>
      </c>
      <c r="N127" s="81">
        <v>0.43099999999999999</v>
      </c>
      <c r="O127" s="81">
        <v>0.64900000000000002</v>
      </c>
      <c r="P127" s="81">
        <v>0.63500000000000001</v>
      </c>
      <c r="Q127" s="81">
        <v>0.69599999999999995</v>
      </c>
      <c r="R127" s="81">
        <v>0.83299999999999996</v>
      </c>
      <c r="S127" s="81">
        <v>1.0089999999999999</v>
      </c>
      <c r="T127" s="81">
        <v>6.9000000000000006E-2</v>
      </c>
      <c r="U127" s="81">
        <v>0.32900000000000001</v>
      </c>
      <c r="V127" s="81">
        <v>0.38500000000000001</v>
      </c>
      <c r="W127" s="81">
        <v>0.42199999999999999</v>
      </c>
      <c r="X127" s="81">
        <v>6.8000000000000005E-2</v>
      </c>
      <c r="Y127" s="81">
        <v>7.5999999999999998E-2</v>
      </c>
    </row>
    <row r="128" spans="1:25">
      <c r="A128" s="79">
        <v>3630</v>
      </c>
      <c r="B128" s="81">
        <v>0.42599999999999999</v>
      </c>
      <c r="C128" s="81">
        <v>0.63</v>
      </c>
      <c r="D128" s="81">
        <v>0.65</v>
      </c>
      <c r="E128" s="81">
        <v>0.73599999999999999</v>
      </c>
      <c r="F128" s="81">
        <v>0.93799999999999994</v>
      </c>
      <c r="G128" s="81">
        <v>1.155</v>
      </c>
      <c r="H128" s="81">
        <v>1.0880000000000001</v>
      </c>
      <c r="I128" s="81">
        <v>0.91100000000000003</v>
      </c>
      <c r="J128" s="81">
        <v>0.74399999999999999</v>
      </c>
      <c r="K128" s="81">
        <v>0.66800000000000004</v>
      </c>
      <c r="L128" s="81">
        <v>0.65700000000000003</v>
      </c>
      <c r="M128" s="81">
        <v>0.45200000000000001</v>
      </c>
      <c r="N128" s="81">
        <v>0.42699999999999999</v>
      </c>
      <c r="O128" s="81">
        <v>0.64600000000000002</v>
      </c>
      <c r="P128" s="81">
        <v>0.63200000000000001</v>
      </c>
      <c r="Q128" s="81">
        <v>0.69399999999999995</v>
      </c>
      <c r="R128" s="81">
        <v>0.83099999999999996</v>
      </c>
      <c r="S128" s="81">
        <v>1.0089999999999999</v>
      </c>
      <c r="T128" s="81">
        <v>6.8000000000000005E-2</v>
      </c>
      <c r="U128" s="81">
        <v>0.32800000000000001</v>
      </c>
      <c r="V128" s="81">
        <v>0.38400000000000001</v>
      </c>
      <c r="W128" s="81">
        <v>0.42099999999999999</v>
      </c>
      <c r="X128" s="81">
        <v>6.8000000000000005E-2</v>
      </c>
      <c r="Y128" s="81">
        <v>7.5999999999999998E-2</v>
      </c>
    </row>
    <row r="129" spans="1:25">
      <c r="A129" s="79">
        <v>3660</v>
      </c>
      <c r="B129" s="81">
        <v>0.42299999999999999</v>
      </c>
      <c r="C129" s="81">
        <v>0.629</v>
      </c>
      <c r="D129" s="81">
        <v>0.64800000000000002</v>
      </c>
      <c r="E129" s="81">
        <v>0.73599999999999999</v>
      </c>
      <c r="F129" s="81">
        <v>0.93799999999999994</v>
      </c>
      <c r="G129" s="81">
        <v>1.155</v>
      </c>
      <c r="H129" s="81">
        <v>1.087</v>
      </c>
      <c r="I129" s="81">
        <v>0.90900000000000003</v>
      </c>
      <c r="J129" s="81">
        <v>0.74199999999999999</v>
      </c>
      <c r="K129" s="81">
        <v>0.66600000000000004</v>
      </c>
      <c r="L129" s="81">
        <v>0.65400000000000003</v>
      </c>
      <c r="M129" s="81">
        <v>0.44900000000000001</v>
      </c>
      <c r="N129" s="81">
        <v>0.42399999999999999</v>
      </c>
      <c r="O129" s="81">
        <v>0.64400000000000002</v>
      </c>
      <c r="P129" s="81">
        <v>0.63</v>
      </c>
      <c r="Q129" s="81">
        <v>0.69199999999999995</v>
      </c>
      <c r="R129" s="81">
        <v>0.82899999999999996</v>
      </c>
      <c r="S129" s="81">
        <v>1.0089999999999999</v>
      </c>
      <c r="T129" s="81">
        <v>6.8000000000000005E-2</v>
      </c>
      <c r="U129" s="81">
        <v>0.32800000000000001</v>
      </c>
      <c r="V129" s="81">
        <v>0.38100000000000001</v>
      </c>
      <c r="W129" s="81">
        <v>0.42099999999999999</v>
      </c>
      <c r="X129" s="81">
        <v>6.8000000000000005E-2</v>
      </c>
      <c r="Y129" s="81">
        <v>7.4999999999999997E-2</v>
      </c>
    </row>
    <row r="130" spans="1:25">
      <c r="A130" s="79">
        <v>3690</v>
      </c>
      <c r="B130" s="81">
        <v>0.42</v>
      </c>
      <c r="C130" s="81">
        <v>0.628</v>
      </c>
      <c r="D130" s="81">
        <v>0.64600000000000002</v>
      </c>
      <c r="E130" s="81">
        <v>0.73499999999999999</v>
      </c>
      <c r="F130" s="81">
        <v>0.93500000000000005</v>
      </c>
      <c r="G130" s="81">
        <v>1.153</v>
      </c>
      <c r="H130" s="81">
        <v>1.0860000000000001</v>
      </c>
      <c r="I130" s="81">
        <v>0.90800000000000003</v>
      </c>
      <c r="J130" s="81">
        <v>0.74</v>
      </c>
      <c r="K130" s="81">
        <v>0.66300000000000003</v>
      </c>
      <c r="L130" s="81">
        <v>0.65300000000000002</v>
      </c>
      <c r="M130" s="81">
        <v>0.44600000000000001</v>
      </c>
      <c r="N130" s="81">
        <v>0.42099999999999999</v>
      </c>
      <c r="O130" s="81">
        <v>0.64200000000000002</v>
      </c>
      <c r="P130" s="81">
        <v>0.627</v>
      </c>
      <c r="Q130" s="81">
        <v>0.68899999999999995</v>
      </c>
      <c r="R130" s="81">
        <v>0.82499999999999996</v>
      </c>
      <c r="S130" s="81">
        <v>1.006</v>
      </c>
      <c r="T130" s="81">
        <v>6.9000000000000006E-2</v>
      </c>
      <c r="U130" s="81">
        <v>0.32900000000000001</v>
      </c>
      <c r="V130" s="81">
        <v>0.38600000000000001</v>
      </c>
      <c r="W130" s="81">
        <v>0.42199999999999999</v>
      </c>
      <c r="X130" s="81">
        <v>6.8000000000000005E-2</v>
      </c>
      <c r="Y130" s="81">
        <v>7.5999999999999998E-2</v>
      </c>
    </row>
    <row r="131" spans="1:25">
      <c r="A131" s="79">
        <v>3720</v>
      </c>
      <c r="B131" s="81">
        <v>0.41699999999999998</v>
      </c>
      <c r="C131" s="81">
        <v>0.625</v>
      </c>
      <c r="D131" s="81">
        <v>0.64300000000000002</v>
      </c>
      <c r="E131" s="81">
        <v>0.73499999999999999</v>
      </c>
      <c r="F131" s="81">
        <v>0.93400000000000005</v>
      </c>
      <c r="G131" s="81">
        <v>1.153</v>
      </c>
      <c r="H131" s="81">
        <v>1.0840000000000001</v>
      </c>
      <c r="I131" s="81">
        <v>0.90600000000000003</v>
      </c>
      <c r="J131" s="81">
        <v>0.73799999999999999</v>
      </c>
      <c r="K131" s="81">
        <v>0.66100000000000003</v>
      </c>
      <c r="L131" s="81">
        <v>0.65</v>
      </c>
      <c r="M131" s="81">
        <v>0.443</v>
      </c>
      <c r="N131" s="81">
        <v>0.41799999999999998</v>
      </c>
      <c r="O131" s="81">
        <v>0.64</v>
      </c>
      <c r="P131" s="81">
        <v>0.625</v>
      </c>
      <c r="Q131" s="81">
        <v>0.68700000000000006</v>
      </c>
      <c r="R131" s="81">
        <v>0.82399999999999995</v>
      </c>
      <c r="S131" s="81">
        <v>1.004</v>
      </c>
      <c r="T131" s="81">
        <v>6.8000000000000005E-2</v>
      </c>
      <c r="U131" s="81">
        <v>0.32900000000000001</v>
      </c>
      <c r="V131" s="81">
        <v>0.38100000000000001</v>
      </c>
      <c r="W131" s="81">
        <v>0.42099999999999999</v>
      </c>
      <c r="X131" s="81">
        <v>6.8000000000000005E-2</v>
      </c>
      <c r="Y131" s="81">
        <v>7.5999999999999998E-2</v>
      </c>
    </row>
    <row r="132" spans="1:25">
      <c r="A132" s="79">
        <v>3750</v>
      </c>
      <c r="B132" s="81">
        <v>0.41299999999999998</v>
      </c>
      <c r="C132" s="81">
        <v>0.623</v>
      </c>
      <c r="D132" s="81">
        <v>0.64200000000000002</v>
      </c>
      <c r="E132" s="81">
        <v>0.73</v>
      </c>
      <c r="F132" s="81">
        <v>0.93400000000000005</v>
      </c>
      <c r="G132" s="81">
        <v>1.1519999999999999</v>
      </c>
      <c r="H132" s="81">
        <v>1.083</v>
      </c>
      <c r="I132" s="81">
        <v>0.90400000000000003</v>
      </c>
      <c r="J132" s="81">
        <v>0.73599999999999999</v>
      </c>
      <c r="K132" s="81">
        <v>0.65800000000000003</v>
      </c>
      <c r="L132" s="81">
        <v>0.64800000000000002</v>
      </c>
      <c r="M132" s="81">
        <v>0.439</v>
      </c>
      <c r="N132" s="81">
        <v>0.41499999999999998</v>
      </c>
      <c r="O132" s="81">
        <v>0.63900000000000001</v>
      </c>
      <c r="P132" s="81">
        <v>0.623</v>
      </c>
      <c r="Q132" s="81">
        <v>0.68500000000000005</v>
      </c>
      <c r="R132" s="81">
        <v>0.82299999999999995</v>
      </c>
      <c r="S132" s="81">
        <v>1.0049999999999999</v>
      </c>
      <c r="T132" s="81">
        <v>6.8000000000000005E-2</v>
      </c>
      <c r="U132" s="81">
        <v>0.32900000000000001</v>
      </c>
      <c r="V132" s="81">
        <v>0.38100000000000001</v>
      </c>
      <c r="W132" s="81">
        <v>0.42099999999999999</v>
      </c>
      <c r="X132" s="81">
        <v>6.8000000000000005E-2</v>
      </c>
      <c r="Y132" s="81">
        <v>7.6999999999999999E-2</v>
      </c>
    </row>
    <row r="133" spans="1:25">
      <c r="A133" s="79">
        <v>3780</v>
      </c>
      <c r="B133" s="81">
        <v>0.41</v>
      </c>
      <c r="C133" s="81">
        <v>0.621</v>
      </c>
      <c r="D133" s="81">
        <v>0.63800000000000001</v>
      </c>
      <c r="E133" s="81">
        <v>0.72699999999999998</v>
      </c>
      <c r="F133" s="81">
        <v>0.93100000000000005</v>
      </c>
      <c r="G133" s="81">
        <v>1.149</v>
      </c>
      <c r="H133" s="81">
        <v>1.0820000000000001</v>
      </c>
      <c r="I133" s="81">
        <v>0.90400000000000003</v>
      </c>
      <c r="J133" s="81">
        <v>0.73399999999999999</v>
      </c>
      <c r="K133" s="81">
        <v>0.65700000000000003</v>
      </c>
      <c r="L133" s="81">
        <v>0.64700000000000002</v>
      </c>
      <c r="M133" s="81">
        <v>0.436</v>
      </c>
      <c r="N133" s="81">
        <v>0.41199999999999998</v>
      </c>
      <c r="O133" s="81">
        <v>0.63600000000000001</v>
      </c>
      <c r="P133" s="81">
        <v>0.62</v>
      </c>
      <c r="Q133" s="81">
        <v>0.68200000000000005</v>
      </c>
      <c r="R133" s="81">
        <v>0.82099999999999995</v>
      </c>
      <c r="S133" s="81">
        <v>1.0029999999999999</v>
      </c>
      <c r="T133" s="81">
        <v>6.8000000000000005E-2</v>
      </c>
      <c r="U133" s="81">
        <v>0.32800000000000001</v>
      </c>
      <c r="V133" s="81">
        <v>0.38100000000000001</v>
      </c>
      <c r="W133" s="81">
        <v>0.42099999999999999</v>
      </c>
      <c r="X133" s="81">
        <v>6.8000000000000005E-2</v>
      </c>
      <c r="Y133" s="81">
        <v>7.5999999999999998E-2</v>
      </c>
    </row>
    <row r="134" spans="1:25">
      <c r="A134" s="79">
        <v>3810</v>
      </c>
      <c r="B134" s="81">
        <v>0.40799999999999997</v>
      </c>
      <c r="C134" s="81">
        <v>0.61899999999999999</v>
      </c>
      <c r="D134" s="81">
        <v>0.63700000000000001</v>
      </c>
      <c r="E134" s="81">
        <v>0.72499999999999998</v>
      </c>
      <c r="F134" s="81">
        <v>0.93</v>
      </c>
      <c r="G134" s="81">
        <v>1.149</v>
      </c>
      <c r="H134" s="81">
        <v>1.081</v>
      </c>
      <c r="I134" s="81">
        <v>0.90200000000000002</v>
      </c>
      <c r="J134" s="81">
        <v>0.73199999999999998</v>
      </c>
      <c r="K134" s="81">
        <v>0.65400000000000003</v>
      </c>
      <c r="L134" s="81">
        <v>0.64500000000000002</v>
      </c>
      <c r="M134" s="81">
        <v>0.433</v>
      </c>
      <c r="N134" s="81">
        <v>0.40899999999999997</v>
      </c>
      <c r="O134" s="81">
        <v>0.63400000000000001</v>
      </c>
      <c r="P134" s="81">
        <v>0.61799999999999999</v>
      </c>
      <c r="Q134" s="81">
        <v>0.68</v>
      </c>
      <c r="R134" s="81">
        <v>0.81899999999999995</v>
      </c>
      <c r="S134" s="81">
        <v>1</v>
      </c>
      <c r="T134" s="81">
        <v>6.8000000000000005E-2</v>
      </c>
      <c r="U134" s="81">
        <v>0.32900000000000001</v>
      </c>
      <c r="V134" s="81">
        <v>0.38100000000000001</v>
      </c>
      <c r="W134" s="81">
        <v>0.42099999999999999</v>
      </c>
      <c r="X134" s="81">
        <v>6.8000000000000005E-2</v>
      </c>
      <c r="Y134" s="81">
        <v>7.5999999999999998E-2</v>
      </c>
    </row>
    <row r="135" spans="1:25">
      <c r="A135" s="79">
        <v>3840</v>
      </c>
      <c r="B135" s="81">
        <v>0.40400000000000003</v>
      </c>
      <c r="C135" s="81">
        <v>0.61799999999999999</v>
      </c>
      <c r="D135" s="81">
        <v>0.63400000000000001</v>
      </c>
      <c r="E135" s="81">
        <v>0.72499999999999998</v>
      </c>
      <c r="F135" s="81">
        <v>0.93100000000000005</v>
      </c>
      <c r="G135" s="81">
        <v>1.1499999999999999</v>
      </c>
      <c r="H135" s="81">
        <v>1.08</v>
      </c>
      <c r="I135" s="81">
        <v>0.9</v>
      </c>
      <c r="J135" s="81">
        <v>0.73</v>
      </c>
      <c r="K135" s="81">
        <v>0.65200000000000002</v>
      </c>
      <c r="L135" s="81">
        <v>0.64200000000000002</v>
      </c>
      <c r="M135" s="81">
        <v>0.43</v>
      </c>
      <c r="N135" s="81">
        <v>0.40600000000000003</v>
      </c>
      <c r="O135" s="81">
        <v>0.63400000000000001</v>
      </c>
      <c r="P135" s="81">
        <v>0.61499999999999999</v>
      </c>
      <c r="Q135" s="81">
        <v>0.67700000000000005</v>
      </c>
      <c r="R135" s="81">
        <v>0.81799999999999995</v>
      </c>
      <c r="S135" s="81">
        <v>0.998</v>
      </c>
      <c r="T135" s="81">
        <v>6.8000000000000005E-2</v>
      </c>
      <c r="U135" s="81">
        <v>0.32900000000000001</v>
      </c>
      <c r="V135" s="81">
        <v>0.38100000000000001</v>
      </c>
      <c r="W135" s="81">
        <v>0.42099999999999999</v>
      </c>
      <c r="X135" s="81">
        <v>6.9000000000000006E-2</v>
      </c>
      <c r="Y135" s="81">
        <v>7.5999999999999998E-2</v>
      </c>
    </row>
    <row r="136" spans="1:25">
      <c r="A136" s="79">
        <v>3870</v>
      </c>
      <c r="B136" s="81">
        <v>0.40100000000000002</v>
      </c>
      <c r="C136" s="81">
        <v>0.61499999999999999</v>
      </c>
      <c r="D136" s="81">
        <v>0.63300000000000001</v>
      </c>
      <c r="E136" s="81">
        <v>0.72099999999999997</v>
      </c>
      <c r="F136" s="81">
        <v>0.92600000000000005</v>
      </c>
      <c r="G136" s="81">
        <v>1.147</v>
      </c>
      <c r="H136" s="81">
        <v>1.079</v>
      </c>
      <c r="I136" s="81">
        <v>0.89900000000000002</v>
      </c>
      <c r="J136" s="81">
        <v>0.72799999999999998</v>
      </c>
      <c r="K136" s="81">
        <v>0.65</v>
      </c>
      <c r="L136" s="81">
        <v>0.64100000000000001</v>
      </c>
      <c r="M136" s="81">
        <v>0.42599999999999999</v>
      </c>
      <c r="N136" s="81">
        <v>0.40300000000000002</v>
      </c>
      <c r="O136" s="81">
        <v>0.63</v>
      </c>
      <c r="P136" s="81">
        <v>0.61199999999999999</v>
      </c>
      <c r="Q136" s="81">
        <v>0.67500000000000004</v>
      </c>
      <c r="R136" s="81">
        <v>0.81499999999999995</v>
      </c>
      <c r="S136" s="81">
        <v>0.997</v>
      </c>
      <c r="T136" s="81">
        <v>6.8000000000000005E-2</v>
      </c>
      <c r="U136" s="81">
        <v>0.32900000000000001</v>
      </c>
      <c r="V136" s="81">
        <v>0.38100000000000001</v>
      </c>
      <c r="W136" s="81">
        <v>0.42</v>
      </c>
      <c r="X136" s="81">
        <v>6.8000000000000005E-2</v>
      </c>
      <c r="Y136" s="81">
        <v>7.4999999999999997E-2</v>
      </c>
    </row>
    <row r="137" spans="1:25">
      <c r="A137" s="79">
        <v>3900</v>
      </c>
      <c r="B137" s="81">
        <v>0.39900000000000002</v>
      </c>
      <c r="C137" s="81">
        <v>0.61299999999999999</v>
      </c>
      <c r="D137" s="81">
        <v>0.629</v>
      </c>
      <c r="E137" s="81">
        <v>0.72</v>
      </c>
      <c r="F137" s="81">
        <v>0.92600000000000005</v>
      </c>
      <c r="G137" s="81">
        <v>1.147</v>
      </c>
      <c r="H137" s="81">
        <v>1.0780000000000001</v>
      </c>
      <c r="I137" s="81">
        <v>0.89700000000000002</v>
      </c>
      <c r="J137" s="81">
        <v>0.72599999999999998</v>
      </c>
      <c r="K137" s="81">
        <v>0.64700000000000002</v>
      </c>
      <c r="L137" s="81">
        <v>0.63800000000000001</v>
      </c>
      <c r="M137" s="81">
        <v>0.42299999999999999</v>
      </c>
      <c r="N137" s="81">
        <v>0.39700000000000002</v>
      </c>
      <c r="O137" s="81">
        <v>0.629</v>
      </c>
      <c r="P137" s="81">
        <v>0.61</v>
      </c>
      <c r="Q137" s="81">
        <v>0.67200000000000004</v>
      </c>
      <c r="R137" s="81">
        <v>0.81399999999999995</v>
      </c>
      <c r="S137" s="81">
        <v>0.998</v>
      </c>
      <c r="T137" s="81">
        <v>6.8000000000000005E-2</v>
      </c>
      <c r="U137" s="81">
        <v>0.32900000000000001</v>
      </c>
      <c r="V137" s="81">
        <v>0.38100000000000001</v>
      </c>
      <c r="W137" s="81">
        <v>0.42099999999999999</v>
      </c>
      <c r="X137" s="81">
        <v>6.8000000000000005E-2</v>
      </c>
      <c r="Y137" s="81">
        <v>7.5999999999999998E-2</v>
      </c>
    </row>
    <row r="138" spans="1:25">
      <c r="A138" s="79">
        <v>3930</v>
      </c>
      <c r="B138" s="81">
        <v>0.39500000000000002</v>
      </c>
      <c r="C138" s="81">
        <v>0.61199999999999999</v>
      </c>
      <c r="D138" s="81">
        <v>0.628</v>
      </c>
      <c r="E138" s="81">
        <v>0.71899999999999997</v>
      </c>
      <c r="F138" s="81">
        <v>0.92600000000000005</v>
      </c>
      <c r="G138" s="81">
        <v>1.1459999999999999</v>
      </c>
      <c r="H138" s="81">
        <v>1.077</v>
      </c>
      <c r="I138" s="81">
        <v>0.89500000000000002</v>
      </c>
      <c r="J138" s="81">
        <v>0.72399999999999998</v>
      </c>
      <c r="K138" s="81">
        <v>0.64500000000000002</v>
      </c>
      <c r="L138" s="81">
        <v>0.63600000000000001</v>
      </c>
      <c r="M138" s="81">
        <v>0.42</v>
      </c>
      <c r="N138" s="81">
        <v>0.39400000000000002</v>
      </c>
      <c r="O138" s="81">
        <v>0.627</v>
      </c>
      <c r="P138" s="81">
        <v>0.60799999999999998</v>
      </c>
      <c r="Q138" s="81">
        <v>0.67100000000000004</v>
      </c>
      <c r="R138" s="81">
        <v>0.81200000000000006</v>
      </c>
      <c r="S138" s="81">
        <v>0.995</v>
      </c>
      <c r="T138" s="81">
        <v>6.8000000000000005E-2</v>
      </c>
      <c r="U138" s="81">
        <v>0.32800000000000001</v>
      </c>
      <c r="V138" s="81">
        <v>0.38100000000000001</v>
      </c>
      <c r="W138" s="81">
        <v>0.42099999999999999</v>
      </c>
      <c r="X138" s="81">
        <v>6.8000000000000005E-2</v>
      </c>
      <c r="Y138" s="81">
        <v>7.4999999999999997E-2</v>
      </c>
    </row>
    <row r="139" spans="1:25">
      <c r="A139" s="79">
        <v>3960</v>
      </c>
      <c r="B139" s="81">
        <v>0.39300000000000002</v>
      </c>
      <c r="C139" s="81">
        <v>0.60899999999999999</v>
      </c>
      <c r="D139" s="81">
        <v>0.624</v>
      </c>
      <c r="E139" s="81">
        <v>0.71499999999999997</v>
      </c>
      <c r="F139" s="81">
        <v>0.92200000000000004</v>
      </c>
      <c r="G139" s="81">
        <v>1.1439999999999999</v>
      </c>
      <c r="H139" s="81">
        <v>1.0760000000000001</v>
      </c>
      <c r="I139" s="81">
        <v>0.89400000000000002</v>
      </c>
      <c r="J139" s="81">
        <v>0.72199999999999998</v>
      </c>
      <c r="K139" s="81">
        <v>0.64300000000000002</v>
      </c>
      <c r="L139" s="81">
        <v>0.63500000000000001</v>
      </c>
      <c r="M139" s="81">
        <v>0.41699999999999998</v>
      </c>
      <c r="N139" s="81">
        <v>0.39100000000000001</v>
      </c>
      <c r="O139" s="81">
        <v>0.625</v>
      </c>
      <c r="P139" s="81">
        <v>0.60399999999999998</v>
      </c>
      <c r="Q139" s="81">
        <v>0.66800000000000004</v>
      </c>
      <c r="R139" s="81">
        <v>0.81</v>
      </c>
      <c r="S139" s="81">
        <v>0.99199999999999999</v>
      </c>
      <c r="T139" s="81">
        <v>6.8000000000000005E-2</v>
      </c>
      <c r="U139" s="81">
        <v>0.32900000000000001</v>
      </c>
      <c r="V139" s="81">
        <v>0.38200000000000001</v>
      </c>
      <c r="W139" s="81">
        <v>0.42099999999999999</v>
      </c>
      <c r="X139" s="81">
        <v>6.8000000000000005E-2</v>
      </c>
      <c r="Y139" s="81">
        <v>7.4999999999999997E-2</v>
      </c>
    </row>
    <row r="140" spans="1:25">
      <c r="A140" s="79">
        <v>3990</v>
      </c>
      <c r="B140" s="81">
        <v>0.39</v>
      </c>
      <c r="C140" s="81">
        <v>0.60799999999999998</v>
      </c>
      <c r="D140" s="81">
        <v>0.623</v>
      </c>
      <c r="E140" s="81">
        <v>0.71399999999999997</v>
      </c>
      <c r="F140" s="81">
        <v>0.92200000000000004</v>
      </c>
      <c r="G140" s="81">
        <v>1.143</v>
      </c>
      <c r="H140" s="81">
        <v>1.075</v>
      </c>
      <c r="I140" s="81">
        <v>0.89</v>
      </c>
      <c r="J140" s="81">
        <v>0.72</v>
      </c>
      <c r="K140" s="81">
        <v>0.64</v>
      </c>
      <c r="L140" s="81">
        <v>0.63300000000000001</v>
      </c>
      <c r="M140" s="81">
        <v>0.41399999999999998</v>
      </c>
      <c r="N140" s="81">
        <v>0.38900000000000001</v>
      </c>
      <c r="O140" s="81">
        <v>0.624</v>
      </c>
      <c r="P140" s="81">
        <v>0.60299999999999998</v>
      </c>
      <c r="Q140" s="81">
        <v>0.66600000000000004</v>
      </c>
      <c r="R140" s="81">
        <v>0.80800000000000005</v>
      </c>
      <c r="S140" s="81">
        <v>0.99199999999999999</v>
      </c>
      <c r="T140" s="81">
        <v>6.8000000000000005E-2</v>
      </c>
      <c r="U140" s="81">
        <v>0.32900000000000001</v>
      </c>
      <c r="V140" s="81">
        <v>0.38300000000000001</v>
      </c>
      <c r="W140" s="81">
        <v>0.42</v>
      </c>
      <c r="X140" s="81">
        <v>6.8000000000000005E-2</v>
      </c>
      <c r="Y140" s="81">
        <v>7.5999999999999998E-2</v>
      </c>
    </row>
    <row r="141" spans="1:25">
      <c r="A141" s="79">
        <v>4020</v>
      </c>
      <c r="B141" s="81">
        <v>0.38700000000000001</v>
      </c>
      <c r="C141" s="81">
        <v>0.60699999999999998</v>
      </c>
      <c r="D141" s="81">
        <v>0.621</v>
      </c>
      <c r="E141" s="81">
        <v>0.71299999999999997</v>
      </c>
      <c r="F141" s="81">
        <v>0.92300000000000004</v>
      </c>
      <c r="G141" s="81">
        <v>1.1419999999999999</v>
      </c>
      <c r="H141" s="81">
        <v>1.0740000000000001</v>
      </c>
      <c r="I141" s="81">
        <v>0.89100000000000001</v>
      </c>
      <c r="J141" s="81">
        <v>0.71799999999999997</v>
      </c>
      <c r="K141" s="81">
        <v>0.63800000000000001</v>
      </c>
      <c r="L141" s="81">
        <v>0.63100000000000001</v>
      </c>
      <c r="M141" s="81">
        <v>0.41299999999999998</v>
      </c>
      <c r="N141" s="81">
        <v>0.38500000000000001</v>
      </c>
      <c r="O141" s="81">
        <v>0.621</v>
      </c>
      <c r="P141" s="81">
        <v>0.59899999999999998</v>
      </c>
      <c r="Q141" s="81">
        <v>0.66300000000000003</v>
      </c>
      <c r="R141" s="81">
        <v>0.80500000000000005</v>
      </c>
      <c r="S141" s="81">
        <v>0.98799999999999999</v>
      </c>
      <c r="T141" s="81">
        <v>6.8000000000000005E-2</v>
      </c>
      <c r="U141" s="81">
        <v>0.32900000000000001</v>
      </c>
      <c r="V141" s="81">
        <v>0.38200000000000001</v>
      </c>
      <c r="W141" s="81">
        <v>0.42</v>
      </c>
      <c r="X141" s="81">
        <v>6.8000000000000005E-2</v>
      </c>
      <c r="Y141" s="81">
        <v>7.5999999999999998E-2</v>
      </c>
    </row>
    <row r="142" spans="1:25">
      <c r="A142" s="79">
        <v>4050</v>
      </c>
      <c r="B142" s="81">
        <v>0.38400000000000001</v>
      </c>
      <c r="C142" s="81">
        <v>0.60399999999999998</v>
      </c>
      <c r="D142" s="81">
        <v>0.61899999999999999</v>
      </c>
      <c r="E142" s="81">
        <v>0.71</v>
      </c>
      <c r="F142" s="81">
        <v>0.91800000000000004</v>
      </c>
      <c r="G142" s="81">
        <v>1.1399999999999999</v>
      </c>
      <c r="H142" s="81">
        <v>1.073</v>
      </c>
      <c r="I142" s="81">
        <v>0.88900000000000001</v>
      </c>
      <c r="J142" s="81">
        <v>0.71599999999999997</v>
      </c>
      <c r="K142" s="81">
        <v>0.63600000000000001</v>
      </c>
      <c r="L142" s="81">
        <v>0.629</v>
      </c>
      <c r="M142" s="81">
        <v>0.40899999999999997</v>
      </c>
      <c r="N142" s="81">
        <v>0.38300000000000001</v>
      </c>
      <c r="O142" s="81">
        <v>0.62</v>
      </c>
      <c r="P142" s="81">
        <v>0.59699999999999998</v>
      </c>
      <c r="Q142" s="81">
        <v>0.66200000000000003</v>
      </c>
      <c r="R142" s="81">
        <v>0.80400000000000005</v>
      </c>
      <c r="S142" s="81">
        <v>0.98799999999999999</v>
      </c>
      <c r="T142" s="81">
        <v>6.8000000000000005E-2</v>
      </c>
      <c r="U142" s="81">
        <v>0.32900000000000001</v>
      </c>
      <c r="V142" s="81">
        <v>0.38600000000000001</v>
      </c>
      <c r="W142" s="81">
        <v>0.42</v>
      </c>
      <c r="X142" s="81">
        <v>6.8000000000000005E-2</v>
      </c>
      <c r="Y142" s="81">
        <v>7.6999999999999999E-2</v>
      </c>
    </row>
    <row r="143" spans="1:25">
      <c r="A143" s="79">
        <v>4080</v>
      </c>
      <c r="B143" s="81">
        <v>0.38100000000000001</v>
      </c>
      <c r="C143" s="81">
        <v>0.60199999999999998</v>
      </c>
      <c r="D143" s="81">
        <v>0.61599999999999999</v>
      </c>
      <c r="E143" s="81">
        <v>0.70799999999999996</v>
      </c>
      <c r="F143" s="81">
        <v>0.91800000000000004</v>
      </c>
      <c r="G143" s="81">
        <v>1.1399999999999999</v>
      </c>
      <c r="H143" s="81">
        <v>1.071</v>
      </c>
      <c r="I143" s="81">
        <v>0.88800000000000001</v>
      </c>
      <c r="J143" s="81">
        <v>0.71399999999999997</v>
      </c>
      <c r="K143" s="81">
        <v>0.63400000000000001</v>
      </c>
      <c r="L143" s="81">
        <v>0.627</v>
      </c>
      <c r="M143" s="81">
        <v>0.40600000000000003</v>
      </c>
      <c r="N143" s="81">
        <v>0.38</v>
      </c>
      <c r="O143" s="81">
        <v>0.61799999999999999</v>
      </c>
      <c r="P143" s="81">
        <v>0.59499999999999997</v>
      </c>
      <c r="Q143" s="81">
        <v>0.65900000000000003</v>
      </c>
      <c r="R143" s="81">
        <v>0.80300000000000005</v>
      </c>
      <c r="S143" s="81">
        <v>0.98699999999999999</v>
      </c>
      <c r="T143" s="81">
        <v>6.8000000000000005E-2</v>
      </c>
      <c r="U143" s="81">
        <v>0.32900000000000001</v>
      </c>
      <c r="V143" s="81">
        <v>0.38100000000000001</v>
      </c>
      <c r="W143" s="81">
        <v>0.42</v>
      </c>
      <c r="X143" s="81">
        <v>6.8000000000000005E-2</v>
      </c>
      <c r="Y143" s="81">
        <v>7.5999999999999998E-2</v>
      </c>
    </row>
    <row r="144" spans="1:25">
      <c r="A144" s="79">
        <v>4110</v>
      </c>
      <c r="B144" s="81">
        <v>0.378</v>
      </c>
      <c r="C144" s="81">
        <v>0.6</v>
      </c>
      <c r="D144" s="81">
        <v>0.61299999999999999</v>
      </c>
      <c r="E144" s="81">
        <v>0.70499999999999996</v>
      </c>
      <c r="F144" s="81">
        <v>0.91500000000000004</v>
      </c>
      <c r="G144" s="81">
        <v>1.137</v>
      </c>
      <c r="H144" s="81">
        <v>1.071</v>
      </c>
      <c r="I144" s="81">
        <v>0.88700000000000001</v>
      </c>
      <c r="J144" s="81">
        <v>0.71199999999999997</v>
      </c>
      <c r="K144" s="81">
        <v>0.63100000000000001</v>
      </c>
      <c r="L144" s="81">
        <v>0.626</v>
      </c>
      <c r="M144" s="81">
        <v>0.40300000000000002</v>
      </c>
      <c r="N144" s="81">
        <v>0.377</v>
      </c>
      <c r="O144" s="81">
        <v>0.61499999999999999</v>
      </c>
      <c r="P144" s="81">
        <v>0.59199999999999997</v>
      </c>
      <c r="Q144" s="81">
        <v>0.65600000000000003</v>
      </c>
      <c r="R144" s="81">
        <v>0.8</v>
      </c>
      <c r="S144" s="81">
        <v>0.98499999999999999</v>
      </c>
      <c r="T144" s="81">
        <v>6.8000000000000005E-2</v>
      </c>
      <c r="U144" s="81">
        <v>0.32900000000000001</v>
      </c>
      <c r="V144" s="81">
        <v>0.38</v>
      </c>
      <c r="W144" s="81">
        <v>0.42</v>
      </c>
      <c r="X144" s="81">
        <v>6.8000000000000005E-2</v>
      </c>
      <c r="Y144" s="81">
        <v>7.5999999999999998E-2</v>
      </c>
    </row>
    <row r="145" spans="1:25">
      <c r="A145" s="79">
        <v>4140</v>
      </c>
      <c r="B145" s="81">
        <v>0.376</v>
      </c>
      <c r="C145" s="81">
        <v>0.59799999999999998</v>
      </c>
      <c r="D145" s="81">
        <v>0.61099999999999999</v>
      </c>
      <c r="E145" s="81">
        <v>0.70399999999999996</v>
      </c>
      <c r="F145" s="81">
        <v>0.91500000000000004</v>
      </c>
      <c r="G145" s="81">
        <v>1.137</v>
      </c>
      <c r="H145" s="81">
        <v>1.069</v>
      </c>
      <c r="I145" s="81">
        <v>0.88500000000000001</v>
      </c>
      <c r="J145" s="81">
        <v>0.71</v>
      </c>
      <c r="K145" s="81">
        <v>0.629</v>
      </c>
      <c r="L145" s="81">
        <v>0.624</v>
      </c>
      <c r="M145" s="81">
        <v>0.40100000000000002</v>
      </c>
      <c r="N145" s="81">
        <v>0.374</v>
      </c>
      <c r="O145" s="81">
        <v>0.61399999999999999</v>
      </c>
      <c r="P145" s="81">
        <v>0.59</v>
      </c>
      <c r="Q145" s="81">
        <v>0.65500000000000003</v>
      </c>
      <c r="R145" s="81">
        <v>0.79800000000000004</v>
      </c>
      <c r="S145" s="81">
        <v>0.98399999999999999</v>
      </c>
      <c r="T145" s="81">
        <v>6.8000000000000005E-2</v>
      </c>
      <c r="U145" s="81">
        <v>0.32800000000000001</v>
      </c>
      <c r="V145" s="81">
        <v>0.38</v>
      </c>
      <c r="W145" s="81">
        <v>0.42</v>
      </c>
      <c r="X145" s="81">
        <v>6.8000000000000005E-2</v>
      </c>
      <c r="Y145" s="81">
        <v>7.5999999999999998E-2</v>
      </c>
    </row>
    <row r="146" spans="1:25">
      <c r="A146" s="79">
        <v>4170</v>
      </c>
      <c r="B146" s="81">
        <v>0.373</v>
      </c>
      <c r="C146" s="81">
        <v>0.59699999999999998</v>
      </c>
      <c r="D146" s="81">
        <v>0.61099999999999999</v>
      </c>
      <c r="E146" s="81">
        <v>0.70299999999999996</v>
      </c>
      <c r="F146" s="81">
        <v>0.91400000000000003</v>
      </c>
      <c r="G146" s="81">
        <v>1.1379999999999999</v>
      </c>
      <c r="H146" s="81">
        <v>1.0680000000000001</v>
      </c>
      <c r="I146" s="81">
        <v>0.88300000000000001</v>
      </c>
      <c r="J146" s="81">
        <v>0.70799999999999996</v>
      </c>
      <c r="K146" s="81">
        <v>0.627</v>
      </c>
      <c r="L146" s="81">
        <v>0.621</v>
      </c>
      <c r="M146" s="81">
        <v>0.39700000000000002</v>
      </c>
      <c r="N146" s="81">
        <v>0.371</v>
      </c>
      <c r="O146" s="81">
        <v>0.61299999999999999</v>
      </c>
      <c r="P146" s="81">
        <v>0.58799999999999997</v>
      </c>
      <c r="Q146" s="81">
        <v>0.65300000000000002</v>
      </c>
      <c r="R146" s="81">
        <v>0.79800000000000004</v>
      </c>
      <c r="S146" s="81">
        <v>0.98299999999999998</v>
      </c>
      <c r="T146" s="81">
        <v>6.8000000000000005E-2</v>
      </c>
      <c r="U146" s="81">
        <v>0.32900000000000001</v>
      </c>
      <c r="V146" s="81">
        <v>0.38</v>
      </c>
      <c r="W146" s="81">
        <v>0.42</v>
      </c>
      <c r="X146" s="81">
        <v>6.8000000000000005E-2</v>
      </c>
      <c r="Y146" s="81">
        <v>7.5999999999999998E-2</v>
      </c>
    </row>
    <row r="147" spans="1:25">
      <c r="A147" s="79">
        <v>4200</v>
      </c>
      <c r="B147" s="81">
        <v>0.37</v>
      </c>
      <c r="C147" s="81">
        <v>0.59499999999999997</v>
      </c>
      <c r="D147" s="81">
        <v>0.60599999999999998</v>
      </c>
      <c r="E147" s="81">
        <v>0.7</v>
      </c>
      <c r="F147" s="81">
        <v>0.91100000000000003</v>
      </c>
      <c r="G147" s="81">
        <v>1.133</v>
      </c>
      <c r="H147" s="81">
        <v>1.0669999999999999</v>
      </c>
      <c r="I147" s="81">
        <v>0.88200000000000001</v>
      </c>
      <c r="J147" s="81">
        <v>0.70599999999999996</v>
      </c>
      <c r="K147" s="81">
        <v>0.625</v>
      </c>
      <c r="L147" s="81">
        <v>0.62</v>
      </c>
      <c r="M147" s="81">
        <v>0.39400000000000002</v>
      </c>
      <c r="N147" s="81">
        <v>0.36899999999999999</v>
      </c>
      <c r="O147" s="81">
        <v>0.61</v>
      </c>
      <c r="P147" s="81">
        <v>0.58499999999999996</v>
      </c>
      <c r="Q147" s="81">
        <v>0.65</v>
      </c>
      <c r="R147" s="81">
        <v>0.79500000000000004</v>
      </c>
      <c r="S147" s="81">
        <v>0.98099999999999998</v>
      </c>
      <c r="T147" s="81">
        <v>6.8000000000000005E-2</v>
      </c>
      <c r="U147" s="81">
        <v>0.32900000000000001</v>
      </c>
      <c r="V147" s="81">
        <v>0.38</v>
      </c>
      <c r="W147" s="81">
        <v>0.42</v>
      </c>
      <c r="X147" s="81">
        <v>6.8000000000000005E-2</v>
      </c>
      <c r="Y147" s="81">
        <v>7.4999999999999997E-2</v>
      </c>
    </row>
    <row r="148" spans="1:25">
      <c r="A148" s="79">
        <v>4230</v>
      </c>
      <c r="B148" s="81">
        <v>0.36699999999999999</v>
      </c>
      <c r="C148" s="81">
        <v>0.59299999999999997</v>
      </c>
      <c r="D148" s="81">
        <v>0.60599999999999998</v>
      </c>
      <c r="E148" s="81">
        <v>0.69899999999999995</v>
      </c>
      <c r="F148" s="81">
        <v>0.91100000000000003</v>
      </c>
      <c r="G148" s="81">
        <v>1.1339999999999999</v>
      </c>
      <c r="H148" s="81">
        <v>1.0660000000000001</v>
      </c>
      <c r="I148" s="81">
        <v>0.88</v>
      </c>
      <c r="J148" s="81">
        <v>0.70399999999999996</v>
      </c>
      <c r="K148" s="81">
        <v>0.622</v>
      </c>
      <c r="L148" s="81">
        <v>0.61799999999999999</v>
      </c>
      <c r="M148" s="81">
        <v>0.39100000000000001</v>
      </c>
      <c r="N148" s="81">
        <v>0.36599999999999999</v>
      </c>
      <c r="O148" s="81">
        <v>0.60799999999999998</v>
      </c>
      <c r="P148" s="81">
        <v>0.58299999999999996</v>
      </c>
      <c r="Q148" s="81">
        <v>0.64900000000000002</v>
      </c>
      <c r="R148" s="81">
        <v>0.79400000000000004</v>
      </c>
      <c r="S148" s="81">
        <v>0.98</v>
      </c>
      <c r="T148" s="81">
        <v>6.8000000000000005E-2</v>
      </c>
      <c r="U148" s="81">
        <v>0.32900000000000001</v>
      </c>
      <c r="V148" s="81">
        <v>0.38200000000000001</v>
      </c>
      <c r="W148" s="81">
        <v>0.42</v>
      </c>
      <c r="X148" s="81">
        <v>6.8000000000000005E-2</v>
      </c>
      <c r="Y148" s="81">
        <v>7.5999999999999998E-2</v>
      </c>
    </row>
    <row r="149" spans="1:25">
      <c r="A149" s="79">
        <v>4260</v>
      </c>
      <c r="B149" s="81">
        <v>0.36399999999999999</v>
      </c>
      <c r="C149" s="81">
        <v>0.59299999999999997</v>
      </c>
      <c r="D149" s="81">
        <v>0.60299999999999998</v>
      </c>
      <c r="E149" s="81">
        <v>0.69799999999999995</v>
      </c>
      <c r="F149" s="81">
        <v>0.91100000000000003</v>
      </c>
      <c r="G149" s="81">
        <v>1.1339999999999999</v>
      </c>
      <c r="H149" s="81">
        <v>1.0649999999999999</v>
      </c>
      <c r="I149" s="81">
        <v>0.878</v>
      </c>
      <c r="J149" s="81">
        <v>0.70299999999999996</v>
      </c>
      <c r="K149" s="81">
        <v>0.62</v>
      </c>
      <c r="L149" s="81">
        <v>0.61599999999999999</v>
      </c>
      <c r="M149" s="81">
        <v>0.38800000000000001</v>
      </c>
      <c r="N149" s="81">
        <v>0.36299999999999999</v>
      </c>
      <c r="O149" s="81">
        <v>0.60699999999999998</v>
      </c>
      <c r="P149" s="81">
        <v>0.58099999999999996</v>
      </c>
      <c r="Q149" s="81">
        <v>0.64700000000000002</v>
      </c>
      <c r="R149" s="81">
        <v>0.79300000000000004</v>
      </c>
      <c r="S149" s="81">
        <v>0.97899999999999998</v>
      </c>
      <c r="T149" s="81">
        <v>6.8000000000000005E-2</v>
      </c>
      <c r="U149" s="81">
        <v>0.32800000000000001</v>
      </c>
      <c r="V149" s="81">
        <v>0.38400000000000001</v>
      </c>
      <c r="W149" s="81">
        <v>0.42</v>
      </c>
      <c r="X149" s="81">
        <v>6.8000000000000005E-2</v>
      </c>
      <c r="Y149" s="81">
        <v>7.5999999999999998E-2</v>
      </c>
    </row>
    <row r="150" spans="1:25">
      <c r="A150" s="79">
        <v>4290</v>
      </c>
      <c r="B150" s="81">
        <v>0.36199999999999999</v>
      </c>
      <c r="C150" s="81">
        <v>0.59</v>
      </c>
      <c r="D150" s="81">
        <v>0.60099999999999998</v>
      </c>
      <c r="E150" s="81">
        <v>0.69099999999999995</v>
      </c>
      <c r="F150" s="81">
        <v>0.90800000000000003</v>
      </c>
      <c r="G150" s="81">
        <v>1.1299999999999999</v>
      </c>
      <c r="H150" s="81">
        <v>1.0640000000000001</v>
      </c>
      <c r="I150" s="81">
        <v>0.877</v>
      </c>
      <c r="J150" s="81">
        <v>0.70099999999999996</v>
      </c>
      <c r="K150" s="81">
        <v>0.61899999999999999</v>
      </c>
      <c r="L150" s="81">
        <v>0.61399999999999999</v>
      </c>
      <c r="M150" s="81">
        <v>0.38600000000000001</v>
      </c>
      <c r="N150" s="81">
        <v>0.36099999999999999</v>
      </c>
      <c r="O150" s="81">
        <v>0.60499999999999998</v>
      </c>
      <c r="P150" s="81">
        <v>0.57799999999999996</v>
      </c>
      <c r="Q150" s="81">
        <v>0.64400000000000002</v>
      </c>
      <c r="R150" s="81">
        <v>0.79100000000000004</v>
      </c>
      <c r="S150" s="81">
        <v>0.97699999999999998</v>
      </c>
      <c r="T150" s="81">
        <v>6.8000000000000005E-2</v>
      </c>
      <c r="U150" s="81">
        <v>0.32900000000000001</v>
      </c>
      <c r="V150" s="81">
        <v>0.38</v>
      </c>
      <c r="W150" s="81">
        <v>0.42</v>
      </c>
      <c r="X150" s="81">
        <v>6.8000000000000005E-2</v>
      </c>
      <c r="Y150" s="81">
        <v>7.5999999999999998E-2</v>
      </c>
    </row>
    <row r="151" spans="1:25">
      <c r="A151" s="79">
        <v>4320</v>
      </c>
      <c r="B151" s="81">
        <v>0.35899999999999999</v>
      </c>
      <c r="C151" s="81">
        <v>0.58899999999999997</v>
      </c>
      <c r="D151" s="81">
        <v>0.59899999999999998</v>
      </c>
      <c r="E151" s="81">
        <v>0.69099999999999995</v>
      </c>
      <c r="F151" s="81">
        <v>0.90700000000000003</v>
      </c>
      <c r="G151" s="81">
        <v>1.131</v>
      </c>
      <c r="H151" s="81">
        <v>1.0569999999999999</v>
      </c>
      <c r="I151" s="81">
        <v>0.875</v>
      </c>
      <c r="J151" s="81">
        <v>0.7</v>
      </c>
      <c r="K151" s="81">
        <v>0.61699999999999999</v>
      </c>
      <c r="L151" s="81">
        <v>0.61299999999999999</v>
      </c>
      <c r="M151" s="81">
        <v>0.38200000000000001</v>
      </c>
      <c r="N151" s="81">
        <v>0.35799999999999998</v>
      </c>
      <c r="O151" s="81">
        <v>0.60299999999999998</v>
      </c>
      <c r="P151" s="81">
        <v>0.57599999999999996</v>
      </c>
      <c r="Q151" s="81">
        <v>0.64300000000000002</v>
      </c>
      <c r="R151" s="81">
        <v>0.79</v>
      </c>
      <c r="S151" s="81">
        <v>0.97599999999999998</v>
      </c>
      <c r="T151" s="81">
        <v>6.8000000000000005E-2</v>
      </c>
      <c r="U151" s="81">
        <v>0.32900000000000001</v>
      </c>
      <c r="V151" s="81">
        <v>0.38</v>
      </c>
      <c r="W151" s="81">
        <v>0.41899999999999998</v>
      </c>
      <c r="X151" s="81">
        <v>6.8000000000000005E-2</v>
      </c>
      <c r="Y151" s="81">
        <v>7.5999999999999998E-2</v>
      </c>
    </row>
    <row r="152" spans="1:25">
      <c r="A152" s="79">
        <v>4350</v>
      </c>
      <c r="B152" s="81">
        <v>0.35599999999999998</v>
      </c>
      <c r="C152" s="81">
        <v>0.58799999999999997</v>
      </c>
      <c r="D152" s="81">
        <v>0.59799999999999998</v>
      </c>
      <c r="E152" s="81">
        <v>0.68899999999999995</v>
      </c>
      <c r="F152" s="81">
        <v>0.90700000000000003</v>
      </c>
      <c r="G152" s="81">
        <v>1.131</v>
      </c>
      <c r="H152" s="81">
        <v>1.056</v>
      </c>
      <c r="I152" s="81">
        <v>0.875</v>
      </c>
      <c r="J152" s="81">
        <v>0.69699999999999995</v>
      </c>
      <c r="K152" s="81">
        <v>0.61399999999999999</v>
      </c>
      <c r="L152" s="81">
        <v>0.61</v>
      </c>
      <c r="M152" s="81">
        <v>0.38</v>
      </c>
      <c r="N152" s="81">
        <v>0.35599999999999998</v>
      </c>
      <c r="O152" s="81">
        <v>0.60099999999999998</v>
      </c>
      <c r="P152" s="81">
        <v>0.57299999999999995</v>
      </c>
      <c r="Q152" s="81">
        <v>0.63900000000000001</v>
      </c>
      <c r="R152" s="81">
        <v>0.78700000000000003</v>
      </c>
      <c r="S152" s="81">
        <v>0.97199999999999998</v>
      </c>
      <c r="T152" s="81">
        <v>6.8000000000000005E-2</v>
      </c>
      <c r="U152" s="81">
        <v>0.32800000000000001</v>
      </c>
      <c r="V152" s="81">
        <v>0.379</v>
      </c>
      <c r="W152" s="81">
        <v>0.41899999999999998</v>
      </c>
      <c r="X152" s="81">
        <v>6.8000000000000005E-2</v>
      </c>
      <c r="Y152" s="81">
        <v>7.4999999999999997E-2</v>
      </c>
    </row>
    <row r="153" spans="1:25">
      <c r="A153" s="79">
        <v>4380</v>
      </c>
      <c r="B153" s="81">
        <v>0.35399999999999998</v>
      </c>
      <c r="C153" s="81">
        <v>0.58399999999999996</v>
      </c>
      <c r="D153" s="81">
        <v>0.59399999999999997</v>
      </c>
      <c r="E153" s="81">
        <v>0.68500000000000005</v>
      </c>
      <c r="F153" s="81">
        <v>0.90400000000000003</v>
      </c>
      <c r="G153" s="81">
        <v>1.1279999999999999</v>
      </c>
      <c r="H153" s="81">
        <v>1.0549999999999999</v>
      </c>
      <c r="I153" s="81">
        <v>0.872</v>
      </c>
      <c r="J153" s="81">
        <v>0.69499999999999995</v>
      </c>
      <c r="K153" s="81">
        <v>0.61099999999999999</v>
      </c>
      <c r="L153" s="81">
        <v>0.60899999999999999</v>
      </c>
      <c r="M153" s="81">
        <v>0.377</v>
      </c>
      <c r="N153" s="81">
        <v>0.35299999999999998</v>
      </c>
      <c r="O153" s="81">
        <v>0.6</v>
      </c>
      <c r="P153" s="81">
        <v>0.57099999999999995</v>
      </c>
      <c r="Q153" s="81">
        <v>0.63700000000000001</v>
      </c>
      <c r="R153" s="81">
        <v>0.78600000000000003</v>
      </c>
      <c r="S153" s="81">
        <v>0.97299999999999998</v>
      </c>
      <c r="T153" s="81">
        <v>6.8000000000000005E-2</v>
      </c>
      <c r="U153" s="81">
        <v>0.32800000000000001</v>
      </c>
      <c r="V153" s="81">
        <v>0.379</v>
      </c>
      <c r="W153" s="81">
        <v>0.41899999999999998</v>
      </c>
      <c r="X153" s="81">
        <v>6.8000000000000005E-2</v>
      </c>
      <c r="Y153" s="81">
        <v>7.4999999999999997E-2</v>
      </c>
    </row>
    <row r="154" spans="1:25">
      <c r="A154" s="79">
        <v>4410</v>
      </c>
      <c r="B154" s="81">
        <v>0.35099999999999998</v>
      </c>
      <c r="C154" s="81">
        <v>0.58399999999999996</v>
      </c>
      <c r="D154" s="81">
        <v>0.59299999999999997</v>
      </c>
      <c r="E154" s="81">
        <v>0.68500000000000005</v>
      </c>
      <c r="F154" s="81">
        <v>0.90300000000000002</v>
      </c>
      <c r="G154" s="81">
        <v>1.1279999999999999</v>
      </c>
      <c r="H154" s="81">
        <v>1.0529999999999999</v>
      </c>
      <c r="I154" s="81">
        <v>0.871</v>
      </c>
      <c r="J154" s="81">
        <v>0.69299999999999995</v>
      </c>
      <c r="K154" s="81">
        <v>0.61</v>
      </c>
      <c r="L154" s="81">
        <v>0.60599999999999998</v>
      </c>
      <c r="M154" s="81">
        <v>0.374</v>
      </c>
      <c r="N154" s="81">
        <v>0.35</v>
      </c>
      <c r="O154" s="81">
        <v>0.59799999999999998</v>
      </c>
      <c r="P154" s="81">
        <v>0.56899999999999995</v>
      </c>
      <c r="Q154" s="81">
        <v>0.63600000000000001</v>
      </c>
      <c r="R154" s="81">
        <v>0.78500000000000003</v>
      </c>
      <c r="S154" s="81">
        <v>0.97299999999999998</v>
      </c>
      <c r="T154" s="81">
        <v>6.8000000000000005E-2</v>
      </c>
      <c r="U154" s="81">
        <v>0.32900000000000001</v>
      </c>
      <c r="V154" s="81">
        <v>0.38400000000000001</v>
      </c>
      <c r="W154" s="81">
        <v>0.41899999999999998</v>
      </c>
      <c r="X154" s="81">
        <v>6.8000000000000005E-2</v>
      </c>
      <c r="Y154" s="81">
        <v>7.4999999999999997E-2</v>
      </c>
    </row>
    <row r="155" spans="1:25">
      <c r="A155" s="79">
        <v>4440</v>
      </c>
      <c r="B155" s="81">
        <v>0.34899999999999998</v>
      </c>
      <c r="C155" s="81">
        <v>0.58099999999999996</v>
      </c>
      <c r="D155" s="81">
        <v>0.59</v>
      </c>
      <c r="E155" s="81">
        <v>0.68100000000000005</v>
      </c>
      <c r="F155" s="81">
        <v>0.9</v>
      </c>
      <c r="G155" s="81">
        <v>1.125</v>
      </c>
      <c r="H155" s="81">
        <v>1.0529999999999999</v>
      </c>
      <c r="I155" s="81">
        <v>0.87</v>
      </c>
      <c r="J155" s="81">
        <v>0.69099999999999995</v>
      </c>
      <c r="K155" s="81">
        <v>0.60699999999999998</v>
      </c>
      <c r="L155" s="81">
        <v>0.60499999999999998</v>
      </c>
      <c r="M155" s="81">
        <v>0.371</v>
      </c>
      <c r="N155" s="81">
        <v>0.34799999999999998</v>
      </c>
      <c r="O155" s="81">
        <v>0.59599999999999997</v>
      </c>
      <c r="P155" s="81">
        <v>0.56599999999999995</v>
      </c>
      <c r="Q155" s="81">
        <v>0.63300000000000001</v>
      </c>
      <c r="R155" s="81">
        <v>0.78300000000000003</v>
      </c>
      <c r="S155" s="81">
        <v>0.96899999999999997</v>
      </c>
      <c r="T155" s="81">
        <v>6.8000000000000005E-2</v>
      </c>
      <c r="U155" s="81">
        <v>0.32900000000000001</v>
      </c>
      <c r="V155" s="81">
        <v>0.379</v>
      </c>
      <c r="W155" s="81">
        <v>0.41899999999999998</v>
      </c>
      <c r="X155" s="81">
        <v>6.8000000000000005E-2</v>
      </c>
      <c r="Y155" s="81">
        <v>7.5999999999999998E-2</v>
      </c>
    </row>
    <row r="156" spans="1:25">
      <c r="A156" s="79">
        <v>4470</v>
      </c>
      <c r="B156" s="81">
        <v>0.34699999999999998</v>
      </c>
      <c r="C156" s="81">
        <v>0.57999999999999996</v>
      </c>
      <c r="D156" s="81">
        <v>0.58899999999999997</v>
      </c>
      <c r="E156" s="81">
        <v>0.68</v>
      </c>
      <c r="F156" s="81">
        <v>0.9</v>
      </c>
      <c r="G156" s="81">
        <v>1.1240000000000001</v>
      </c>
      <c r="H156" s="81">
        <v>1.052</v>
      </c>
      <c r="I156" s="81">
        <v>0.86799999999999999</v>
      </c>
      <c r="J156" s="81">
        <v>0.69</v>
      </c>
      <c r="K156" s="81">
        <v>0.60499999999999998</v>
      </c>
      <c r="L156" s="81">
        <v>0.60299999999999998</v>
      </c>
      <c r="M156" s="81">
        <v>0.36899999999999999</v>
      </c>
      <c r="N156" s="81">
        <v>0.34599999999999997</v>
      </c>
      <c r="O156" s="81">
        <v>0.59399999999999997</v>
      </c>
      <c r="P156" s="81">
        <v>0.56399999999999995</v>
      </c>
      <c r="Q156" s="81">
        <v>0.63200000000000001</v>
      </c>
      <c r="R156" s="81">
        <v>0.78200000000000003</v>
      </c>
      <c r="S156" s="81">
        <v>0.96899999999999997</v>
      </c>
      <c r="T156" s="81">
        <v>6.8000000000000005E-2</v>
      </c>
      <c r="U156" s="81">
        <v>0.32900000000000001</v>
      </c>
      <c r="V156" s="81">
        <v>0.379</v>
      </c>
      <c r="W156" s="81">
        <v>0.42</v>
      </c>
      <c r="X156" s="81">
        <v>6.8000000000000005E-2</v>
      </c>
      <c r="Y156" s="81">
        <v>7.5999999999999998E-2</v>
      </c>
    </row>
    <row r="157" spans="1:25">
      <c r="A157" s="79">
        <v>4500</v>
      </c>
      <c r="B157" s="81">
        <v>0.34399999999999997</v>
      </c>
      <c r="C157" s="81">
        <v>0.57799999999999996</v>
      </c>
      <c r="D157" s="81">
        <v>0.58699999999999997</v>
      </c>
      <c r="E157" s="81">
        <v>0.67900000000000005</v>
      </c>
      <c r="F157" s="81">
        <v>0.9</v>
      </c>
      <c r="G157" s="81">
        <v>1.1240000000000001</v>
      </c>
      <c r="H157" s="81">
        <v>1.05</v>
      </c>
      <c r="I157" s="81">
        <v>0.86699999999999999</v>
      </c>
      <c r="J157" s="81">
        <v>0.68799999999999994</v>
      </c>
      <c r="K157" s="81">
        <v>0.60299999999999998</v>
      </c>
      <c r="L157" s="81">
        <v>0.60099999999999998</v>
      </c>
      <c r="M157" s="81">
        <v>0.36599999999999999</v>
      </c>
      <c r="N157" s="81">
        <v>0.34300000000000003</v>
      </c>
      <c r="O157" s="81">
        <v>0.59299999999999997</v>
      </c>
      <c r="P157" s="81">
        <v>0.56299999999999994</v>
      </c>
      <c r="Q157" s="81">
        <v>0.63</v>
      </c>
      <c r="R157" s="81">
        <v>0.78100000000000003</v>
      </c>
      <c r="S157" s="81">
        <v>0.96799999999999997</v>
      </c>
      <c r="T157" s="81">
        <v>6.8000000000000005E-2</v>
      </c>
      <c r="U157" s="81">
        <v>0.32800000000000001</v>
      </c>
      <c r="V157" s="81">
        <v>0.379</v>
      </c>
      <c r="W157" s="81">
        <v>0.41899999999999998</v>
      </c>
      <c r="X157" s="81">
        <v>6.8000000000000005E-2</v>
      </c>
      <c r="Y157" s="81">
        <v>7.5999999999999998E-2</v>
      </c>
    </row>
    <row r="158" spans="1:25">
      <c r="A158" s="79">
        <v>4530</v>
      </c>
      <c r="B158" s="81">
        <v>0.34100000000000003</v>
      </c>
      <c r="C158" s="81">
        <v>0.57599999999999996</v>
      </c>
      <c r="D158" s="81">
        <v>0.58399999999999996</v>
      </c>
      <c r="E158" s="81">
        <v>0.67500000000000004</v>
      </c>
      <c r="F158" s="81">
        <v>0.89500000000000002</v>
      </c>
      <c r="G158" s="81">
        <v>1.1220000000000001</v>
      </c>
      <c r="H158" s="81">
        <v>1.0489999999999999</v>
      </c>
      <c r="I158" s="81">
        <v>0.86499999999999999</v>
      </c>
      <c r="J158" s="81">
        <v>0.68600000000000005</v>
      </c>
      <c r="K158" s="81">
        <v>0.60099999999999998</v>
      </c>
      <c r="L158" s="81">
        <v>0.6</v>
      </c>
      <c r="M158" s="81">
        <v>0.36299999999999999</v>
      </c>
      <c r="N158" s="81">
        <v>0.34100000000000003</v>
      </c>
      <c r="O158" s="81">
        <v>0.59099999999999997</v>
      </c>
      <c r="P158" s="81">
        <v>0.56000000000000005</v>
      </c>
      <c r="Q158" s="81">
        <v>0.627</v>
      </c>
      <c r="R158" s="81">
        <v>0.77800000000000002</v>
      </c>
      <c r="S158" s="81">
        <v>0.96599999999999997</v>
      </c>
      <c r="T158" s="81">
        <v>6.8000000000000005E-2</v>
      </c>
      <c r="U158" s="81">
        <v>0.32800000000000001</v>
      </c>
      <c r="V158" s="81">
        <v>0.379</v>
      </c>
      <c r="W158" s="81">
        <v>0.41799999999999998</v>
      </c>
      <c r="X158" s="81">
        <v>6.8000000000000005E-2</v>
      </c>
      <c r="Y158" s="81">
        <v>7.5999999999999998E-2</v>
      </c>
    </row>
    <row r="159" spans="1:25">
      <c r="A159" s="79">
        <v>4560</v>
      </c>
      <c r="B159" s="81">
        <v>0.33900000000000002</v>
      </c>
      <c r="C159" s="81">
        <v>0.57499999999999996</v>
      </c>
      <c r="D159" s="81">
        <v>0.58499999999999996</v>
      </c>
      <c r="E159" s="81">
        <v>0.67500000000000004</v>
      </c>
      <c r="F159" s="81">
        <v>0.89700000000000002</v>
      </c>
      <c r="G159" s="81">
        <v>1.123</v>
      </c>
      <c r="H159" s="81">
        <v>1.048</v>
      </c>
      <c r="I159" s="81">
        <v>0.86399999999999999</v>
      </c>
      <c r="J159" s="81">
        <v>0.68400000000000005</v>
      </c>
      <c r="K159" s="81">
        <v>0.59899999999999998</v>
      </c>
      <c r="L159" s="81">
        <v>0.59799999999999998</v>
      </c>
      <c r="M159" s="81">
        <v>0.36099999999999999</v>
      </c>
      <c r="N159" s="81">
        <v>0.33800000000000002</v>
      </c>
      <c r="O159" s="81">
        <v>0.59</v>
      </c>
      <c r="P159" s="81">
        <v>0.55800000000000005</v>
      </c>
      <c r="Q159" s="81">
        <v>0.624</v>
      </c>
      <c r="R159" s="81">
        <v>0.77600000000000002</v>
      </c>
      <c r="S159" s="81">
        <v>0.96599999999999997</v>
      </c>
      <c r="T159" s="81">
        <v>6.8000000000000005E-2</v>
      </c>
      <c r="U159" s="81">
        <v>0.32900000000000001</v>
      </c>
      <c r="V159" s="81">
        <v>0.379</v>
      </c>
      <c r="W159" s="81">
        <v>0.41899999999999998</v>
      </c>
      <c r="X159" s="81">
        <v>6.8000000000000005E-2</v>
      </c>
      <c r="Y159" s="81">
        <v>7.5999999999999998E-2</v>
      </c>
    </row>
    <row r="160" spans="1:25">
      <c r="A160" s="79">
        <v>4590</v>
      </c>
      <c r="B160" s="81">
        <v>0.33600000000000002</v>
      </c>
      <c r="C160" s="81">
        <v>0.57299999999999995</v>
      </c>
      <c r="D160" s="81">
        <v>0.58099999999999996</v>
      </c>
      <c r="E160" s="81">
        <v>0.67400000000000004</v>
      </c>
      <c r="F160" s="81">
        <v>0.89600000000000002</v>
      </c>
      <c r="G160" s="81">
        <v>1.1220000000000001</v>
      </c>
      <c r="H160" s="81">
        <v>1.0469999999999999</v>
      </c>
      <c r="I160" s="81">
        <v>0.86199999999999999</v>
      </c>
      <c r="J160" s="81">
        <v>0.68200000000000005</v>
      </c>
      <c r="K160" s="81">
        <v>0.59799999999999998</v>
      </c>
      <c r="L160" s="81">
        <v>0.59599999999999997</v>
      </c>
      <c r="M160" s="81">
        <v>0.35899999999999999</v>
      </c>
      <c r="N160" s="81">
        <v>0.33600000000000002</v>
      </c>
      <c r="O160" s="81">
        <v>0.58799999999999997</v>
      </c>
      <c r="P160" s="81">
        <v>0.55600000000000005</v>
      </c>
      <c r="Q160" s="81">
        <v>0.622</v>
      </c>
      <c r="R160" s="81">
        <v>0.77400000000000002</v>
      </c>
      <c r="S160" s="81">
        <v>0.96499999999999997</v>
      </c>
      <c r="T160" s="81">
        <v>6.8000000000000005E-2</v>
      </c>
      <c r="U160" s="81">
        <v>0.32800000000000001</v>
      </c>
      <c r="V160" s="81">
        <v>0.379</v>
      </c>
      <c r="W160" s="81">
        <v>0.41799999999999998</v>
      </c>
      <c r="X160" s="81">
        <v>6.7000000000000004E-2</v>
      </c>
      <c r="Y160" s="81">
        <v>7.4999999999999997E-2</v>
      </c>
    </row>
    <row r="161" spans="1:25">
      <c r="A161" s="79">
        <v>4620</v>
      </c>
      <c r="B161" s="81">
        <v>0.33400000000000002</v>
      </c>
      <c r="C161" s="81">
        <v>0.57099999999999995</v>
      </c>
      <c r="D161" s="81">
        <v>0.58099999999999996</v>
      </c>
      <c r="E161" s="81">
        <v>0.67100000000000004</v>
      </c>
      <c r="F161" s="81">
        <v>0.89300000000000002</v>
      </c>
      <c r="G161" s="81">
        <v>1.1200000000000001</v>
      </c>
      <c r="H161" s="81">
        <v>1.046</v>
      </c>
      <c r="I161" s="81">
        <v>0.86199999999999999</v>
      </c>
      <c r="J161" s="81">
        <v>0.68</v>
      </c>
      <c r="K161" s="81">
        <v>0.59499999999999997</v>
      </c>
      <c r="L161" s="81">
        <v>0.59499999999999997</v>
      </c>
      <c r="M161" s="81">
        <v>0.35599999999999998</v>
      </c>
      <c r="N161" s="81">
        <v>0.33300000000000002</v>
      </c>
      <c r="O161" s="81">
        <v>0.58599999999999997</v>
      </c>
      <c r="P161" s="81">
        <v>0.55300000000000005</v>
      </c>
      <c r="Q161" s="81">
        <v>0.61899999999999999</v>
      </c>
      <c r="R161" s="81">
        <v>0.77200000000000002</v>
      </c>
      <c r="S161" s="81">
        <v>0.96399999999999997</v>
      </c>
      <c r="T161" s="81">
        <v>6.8000000000000005E-2</v>
      </c>
      <c r="U161" s="81">
        <v>0.32800000000000001</v>
      </c>
      <c r="V161" s="81">
        <v>0.379</v>
      </c>
      <c r="W161" s="81">
        <v>0.41799999999999998</v>
      </c>
      <c r="X161" s="81">
        <v>6.8000000000000005E-2</v>
      </c>
      <c r="Y161" s="81">
        <v>7.5999999999999998E-2</v>
      </c>
    </row>
    <row r="162" spans="1:25">
      <c r="A162" s="79">
        <v>4650</v>
      </c>
      <c r="B162" s="81">
        <v>0.33200000000000002</v>
      </c>
      <c r="C162" s="81">
        <v>0.56999999999999995</v>
      </c>
      <c r="D162" s="81">
        <v>0.57699999999999996</v>
      </c>
      <c r="E162" s="81">
        <v>0.66900000000000004</v>
      </c>
      <c r="F162" s="81">
        <v>0.89300000000000002</v>
      </c>
      <c r="G162" s="81">
        <v>1.1200000000000001</v>
      </c>
      <c r="H162" s="81">
        <v>1.0449999999999999</v>
      </c>
      <c r="I162" s="81">
        <v>0.86</v>
      </c>
      <c r="J162" s="81">
        <v>0.67900000000000005</v>
      </c>
      <c r="K162" s="81">
        <v>0.59299999999999997</v>
      </c>
      <c r="L162" s="81">
        <v>0.59299999999999997</v>
      </c>
      <c r="M162" s="81">
        <v>0.35299999999999998</v>
      </c>
      <c r="N162" s="81">
        <v>0.33100000000000002</v>
      </c>
      <c r="O162" s="81">
        <v>0.58399999999999996</v>
      </c>
      <c r="P162" s="81">
        <v>0.55100000000000005</v>
      </c>
      <c r="Q162" s="81">
        <v>0.61799999999999999</v>
      </c>
      <c r="R162" s="81">
        <v>0.77100000000000002</v>
      </c>
      <c r="S162" s="81">
        <v>0.96199999999999997</v>
      </c>
      <c r="T162" s="81">
        <v>6.8000000000000005E-2</v>
      </c>
      <c r="U162" s="81">
        <v>0.32800000000000001</v>
      </c>
      <c r="V162" s="81">
        <v>0.378</v>
      </c>
      <c r="W162" s="81">
        <v>0.41899999999999998</v>
      </c>
      <c r="X162" s="81">
        <v>6.8000000000000005E-2</v>
      </c>
      <c r="Y162" s="81">
        <v>7.5999999999999998E-2</v>
      </c>
    </row>
    <row r="163" spans="1:25">
      <c r="A163" s="79">
        <v>4680</v>
      </c>
      <c r="B163" s="81">
        <v>0.32900000000000001</v>
      </c>
      <c r="C163" s="81">
        <v>0.56899999999999995</v>
      </c>
      <c r="D163" s="81">
        <v>0.57699999999999996</v>
      </c>
      <c r="E163" s="81">
        <v>0.66900000000000004</v>
      </c>
      <c r="F163" s="81">
        <v>0.89200000000000002</v>
      </c>
      <c r="G163" s="81">
        <v>1.1200000000000001</v>
      </c>
      <c r="H163" s="81">
        <v>1.0429999999999999</v>
      </c>
      <c r="I163" s="81">
        <v>0.85799999999999998</v>
      </c>
      <c r="J163" s="81">
        <v>0.67700000000000005</v>
      </c>
      <c r="K163" s="81">
        <v>0.59099999999999997</v>
      </c>
      <c r="L163" s="81">
        <v>0.59099999999999997</v>
      </c>
      <c r="M163" s="81">
        <v>0.35099999999999998</v>
      </c>
      <c r="N163" s="81">
        <v>0.32800000000000001</v>
      </c>
      <c r="O163" s="81">
        <v>0.58199999999999996</v>
      </c>
      <c r="P163" s="81">
        <v>0.54900000000000004</v>
      </c>
      <c r="Q163" s="81">
        <v>0.61499999999999999</v>
      </c>
      <c r="R163" s="81">
        <v>0.76900000000000002</v>
      </c>
      <c r="S163" s="81">
        <v>0.95899999999999996</v>
      </c>
      <c r="T163" s="81">
        <v>6.8000000000000005E-2</v>
      </c>
      <c r="U163" s="81">
        <v>0.32800000000000001</v>
      </c>
      <c r="V163" s="81">
        <v>0.379</v>
      </c>
      <c r="W163" s="81">
        <v>0.41899999999999998</v>
      </c>
      <c r="X163" s="81">
        <v>6.8000000000000005E-2</v>
      </c>
      <c r="Y163" s="81">
        <v>7.5999999999999998E-2</v>
      </c>
    </row>
    <row r="164" spans="1:25">
      <c r="A164" s="79">
        <v>4710</v>
      </c>
      <c r="B164" s="81">
        <v>0.32700000000000001</v>
      </c>
      <c r="C164" s="81">
        <v>0.56599999999999995</v>
      </c>
      <c r="D164" s="81">
        <v>0.57199999999999995</v>
      </c>
      <c r="E164" s="81">
        <v>0.66500000000000004</v>
      </c>
      <c r="F164" s="81">
        <v>0.89</v>
      </c>
      <c r="G164" s="81">
        <v>1.117</v>
      </c>
      <c r="H164" s="81">
        <v>1.0429999999999999</v>
      </c>
      <c r="I164" s="81">
        <v>0.85799999999999998</v>
      </c>
      <c r="J164" s="81">
        <v>0.67400000000000004</v>
      </c>
      <c r="K164" s="81">
        <v>0.58899999999999997</v>
      </c>
      <c r="L164" s="81">
        <v>0.59</v>
      </c>
      <c r="M164" s="81">
        <v>0.34799999999999998</v>
      </c>
      <c r="N164" s="81">
        <v>0.32600000000000001</v>
      </c>
      <c r="O164" s="81">
        <v>0.58099999999999996</v>
      </c>
      <c r="P164" s="81">
        <v>0.54700000000000004</v>
      </c>
      <c r="Q164" s="81">
        <v>0.61299999999999999</v>
      </c>
      <c r="R164" s="81">
        <v>0.76800000000000002</v>
      </c>
      <c r="S164" s="81">
        <v>0.95899999999999996</v>
      </c>
      <c r="T164" s="81">
        <v>6.8000000000000005E-2</v>
      </c>
      <c r="U164" s="81">
        <v>0.32800000000000001</v>
      </c>
      <c r="V164" s="81">
        <v>0.378</v>
      </c>
      <c r="W164" s="81">
        <v>0.41799999999999998</v>
      </c>
      <c r="X164" s="81">
        <v>6.8000000000000005E-2</v>
      </c>
      <c r="Y164" s="81">
        <v>7.5999999999999998E-2</v>
      </c>
    </row>
    <row r="165" spans="1:25">
      <c r="A165" s="79">
        <v>4740</v>
      </c>
      <c r="B165" s="81">
        <v>0.32500000000000001</v>
      </c>
      <c r="C165" s="81">
        <v>0.56499999999999995</v>
      </c>
      <c r="D165" s="81">
        <v>0.57199999999999995</v>
      </c>
      <c r="E165" s="81">
        <v>0.66500000000000004</v>
      </c>
      <c r="F165" s="81">
        <v>0.89</v>
      </c>
      <c r="G165" s="81">
        <v>1.1160000000000001</v>
      </c>
      <c r="H165" s="81">
        <v>1.042</v>
      </c>
      <c r="I165" s="81">
        <v>0.85599999999999998</v>
      </c>
      <c r="J165" s="81">
        <v>0.67300000000000004</v>
      </c>
      <c r="K165" s="81">
        <v>0.58699999999999997</v>
      </c>
      <c r="L165" s="81">
        <v>0.58799999999999997</v>
      </c>
      <c r="M165" s="81">
        <v>0.34599999999999997</v>
      </c>
      <c r="N165" s="81">
        <v>0.32400000000000001</v>
      </c>
      <c r="O165" s="81">
        <v>0.57999999999999996</v>
      </c>
      <c r="P165" s="81">
        <v>0.54500000000000004</v>
      </c>
      <c r="Q165" s="81">
        <v>0.61199999999999999</v>
      </c>
      <c r="R165" s="81">
        <v>0.76700000000000002</v>
      </c>
      <c r="S165" s="81">
        <v>0.95899999999999996</v>
      </c>
      <c r="T165" s="81">
        <v>6.8000000000000005E-2</v>
      </c>
      <c r="U165" s="81">
        <v>0.32800000000000001</v>
      </c>
      <c r="V165" s="81">
        <v>0.38100000000000001</v>
      </c>
      <c r="W165" s="81">
        <v>0.41799999999999998</v>
      </c>
      <c r="X165" s="81">
        <v>6.8000000000000005E-2</v>
      </c>
      <c r="Y165" s="81">
        <v>7.5999999999999998E-2</v>
      </c>
    </row>
    <row r="166" spans="1:25">
      <c r="A166" s="79">
        <v>4770</v>
      </c>
      <c r="B166" s="81">
        <v>0.32200000000000001</v>
      </c>
      <c r="C166" s="81">
        <v>0.56299999999999994</v>
      </c>
      <c r="D166" s="81">
        <v>0.56799999999999995</v>
      </c>
      <c r="E166" s="81">
        <v>0.66100000000000003</v>
      </c>
      <c r="F166" s="81">
        <v>0.88500000000000001</v>
      </c>
      <c r="G166" s="81">
        <v>1.1140000000000001</v>
      </c>
      <c r="H166" s="81">
        <v>1.0409999999999999</v>
      </c>
      <c r="I166" s="81">
        <v>0.85499999999999998</v>
      </c>
      <c r="J166" s="81">
        <v>0.67200000000000004</v>
      </c>
      <c r="K166" s="81">
        <v>0.58499999999999996</v>
      </c>
      <c r="L166" s="81">
        <v>0.58699999999999997</v>
      </c>
      <c r="M166" s="81">
        <v>0.34399999999999997</v>
      </c>
      <c r="N166" s="81">
        <v>0.32200000000000001</v>
      </c>
      <c r="O166" s="81">
        <v>0.57699999999999996</v>
      </c>
      <c r="P166" s="81">
        <v>0.54300000000000004</v>
      </c>
      <c r="Q166" s="81">
        <v>0.60799999999999998</v>
      </c>
      <c r="R166" s="81">
        <v>0.76500000000000001</v>
      </c>
      <c r="S166" s="81">
        <v>0.95599999999999996</v>
      </c>
      <c r="T166" s="81">
        <v>6.8000000000000005E-2</v>
      </c>
      <c r="U166" s="81">
        <v>0.32800000000000001</v>
      </c>
      <c r="V166" s="81">
        <v>0.378</v>
      </c>
      <c r="W166" s="81">
        <v>0.41799999999999998</v>
      </c>
      <c r="X166" s="81">
        <v>6.8000000000000005E-2</v>
      </c>
      <c r="Y166" s="81">
        <v>7.5999999999999998E-2</v>
      </c>
    </row>
    <row r="167" spans="1:25">
      <c r="A167" s="79">
        <v>4800</v>
      </c>
      <c r="B167" s="81">
        <v>0.32</v>
      </c>
      <c r="C167" s="81">
        <v>0.56200000000000006</v>
      </c>
      <c r="D167" s="81">
        <v>0.56699999999999995</v>
      </c>
      <c r="E167" s="81">
        <v>0.66</v>
      </c>
      <c r="F167" s="81">
        <v>0.88600000000000001</v>
      </c>
      <c r="G167" s="81">
        <v>1.1140000000000001</v>
      </c>
      <c r="H167" s="81">
        <v>1.04</v>
      </c>
      <c r="I167" s="81">
        <v>0.85399999999999998</v>
      </c>
      <c r="J167" s="81">
        <v>0.66900000000000004</v>
      </c>
      <c r="K167" s="81">
        <v>0.58299999999999996</v>
      </c>
      <c r="L167" s="81">
        <v>0.58499999999999996</v>
      </c>
      <c r="M167" s="81">
        <v>0.34100000000000003</v>
      </c>
      <c r="N167" s="81">
        <v>0.31900000000000001</v>
      </c>
      <c r="O167" s="81">
        <v>0.57599999999999996</v>
      </c>
      <c r="P167" s="81">
        <v>0.54100000000000004</v>
      </c>
      <c r="Q167" s="81">
        <v>0.60799999999999998</v>
      </c>
      <c r="R167" s="81">
        <v>0.76300000000000001</v>
      </c>
      <c r="S167" s="81">
        <v>0.95599999999999996</v>
      </c>
      <c r="T167" s="81">
        <v>6.8000000000000005E-2</v>
      </c>
      <c r="U167" s="81">
        <v>0.32800000000000001</v>
      </c>
      <c r="V167" s="81">
        <v>0.378</v>
      </c>
      <c r="W167" s="81">
        <v>0.41799999999999998</v>
      </c>
      <c r="X167" s="81">
        <v>6.8000000000000005E-2</v>
      </c>
      <c r="Y167" s="81">
        <v>7.5999999999999998E-2</v>
      </c>
    </row>
    <row r="168" spans="1:25">
      <c r="A168" s="79">
        <v>4830</v>
      </c>
      <c r="B168" s="81">
        <v>0.317</v>
      </c>
      <c r="C168" s="81">
        <v>0.56100000000000005</v>
      </c>
      <c r="D168" s="81">
        <v>0.56499999999999995</v>
      </c>
      <c r="E168" s="81">
        <v>0.65900000000000003</v>
      </c>
      <c r="F168" s="81">
        <v>0.88600000000000001</v>
      </c>
      <c r="G168" s="81">
        <v>1.113</v>
      </c>
      <c r="H168" s="81">
        <v>1.038</v>
      </c>
      <c r="I168" s="81">
        <v>0.85199999999999998</v>
      </c>
      <c r="J168" s="81">
        <v>0.66800000000000004</v>
      </c>
      <c r="K168" s="81">
        <v>0.58099999999999996</v>
      </c>
      <c r="L168" s="81">
        <v>0.58299999999999996</v>
      </c>
      <c r="M168" s="81">
        <v>0.33900000000000002</v>
      </c>
      <c r="N168" s="81">
        <v>0.317</v>
      </c>
      <c r="O168" s="81">
        <v>0.57499999999999996</v>
      </c>
      <c r="P168" s="81">
        <v>0.54</v>
      </c>
      <c r="Q168" s="81">
        <v>0.60599999999999998</v>
      </c>
      <c r="R168" s="81">
        <v>0.76300000000000001</v>
      </c>
      <c r="S168" s="81">
        <v>0.95499999999999996</v>
      </c>
      <c r="T168" s="81">
        <v>6.8000000000000005E-2</v>
      </c>
      <c r="U168" s="81">
        <v>0.32800000000000001</v>
      </c>
      <c r="V168" s="81">
        <v>0.38200000000000001</v>
      </c>
      <c r="W168" s="81">
        <v>0.41899999999999998</v>
      </c>
      <c r="X168" s="81">
        <v>6.8000000000000005E-2</v>
      </c>
      <c r="Y168" s="81">
        <v>7.5999999999999998E-2</v>
      </c>
    </row>
    <row r="169" spans="1:25">
      <c r="A169" s="79">
        <v>4860</v>
      </c>
      <c r="B169" s="81">
        <v>0.315</v>
      </c>
      <c r="C169" s="81">
        <v>0.55800000000000005</v>
      </c>
      <c r="D169" s="81">
        <v>0.56299999999999994</v>
      </c>
      <c r="E169" s="81">
        <v>0.65500000000000003</v>
      </c>
      <c r="F169" s="81">
        <v>0.88200000000000001</v>
      </c>
      <c r="G169" s="81">
        <v>1.111</v>
      </c>
      <c r="H169" s="81">
        <v>1.038</v>
      </c>
      <c r="I169" s="81">
        <v>0.85099999999999998</v>
      </c>
      <c r="J169" s="81">
        <v>0.66600000000000004</v>
      </c>
      <c r="K169" s="81">
        <v>0.57999999999999996</v>
      </c>
      <c r="L169" s="81">
        <v>0.58199999999999996</v>
      </c>
      <c r="M169" s="81">
        <v>0.33600000000000002</v>
      </c>
      <c r="N169" s="81">
        <v>0.315</v>
      </c>
      <c r="O169" s="81">
        <v>0.57299999999999995</v>
      </c>
      <c r="P169" s="81">
        <v>0.53700000000000003</v>
      </c>
      <c r="Q169" s="81">
        <v>0.60399999999999998</v>
      </c>
      <c r="R169" s="81">
        <v>0.76</v>
      </c>
      <c r="S169" s="81">
        <v>0.95299999999999996</v>
      </c>
      <c r="T169" s="81">
        <v>6.8000000000000005E-2</v>
      </c>
      <c r="U169" s="81">
        <v>0.32800000000000001</v>
      </c>
      <c r="V169" s="81">
        <v>0.378</v>
      </c>
      <c r="W169" s="81">
        <v>0.41799999999999998</v>
      </c>
      <c r="X169" s="81">
        <v>6.8000000000000005E-2</v>
      </c>
      <c r="Y169" s="81">
        <v>7.5999999999999998E-2</v>
      </c>
    </row>
    <row r="170" spans="1:25">
      <c r="A170" s="79">
        <v>4890</v>
      </c>
      <c r="B170" s="81">
        <v>0.313</v>
      </c>
      <c r="C170" s="81">
        <v>0.55800000000000005</v>
      </c>
      <c r="D170" s="81">
        <v>0.56200000000000006</v>
      </c>
      <c r="E170" s="81">
        <v>0.65600000000000003</v>
      </c>
      <c r="F170" s="81">
        <v>0.88300000000000001</v>
      </c>
      <c r="G170" s="81">
        <v>1.1120000000000001</v>
      </c>
      <c r="H170" s="81">
        <v>1.0369999999999999</v>
      </c>
      <c r="I170" s="81">
        <v>0.85</v>
      </c>
      <c r="J170" s="81">
        <v>0.66400000000000003</v>
      </c>
      <c r="K170" s="81">
        <v>0.57699999999999996</v>
      </c>
      <c r="L170" s="81">
        <v>0.57999999999999996</v>
      </c>
      <c r="M170" s="81">
        <v>0.33400000000000002</v>
      </c>
      <c r="N170" s="81">
        <v>0.313</v>
      </c>
      <c r="O170" s="81">
        <v>0.57099999999999995</v>
      </c>
      <c r="P170" s="81">
        <v>0.53500000000000003</v>
      </c>
      <c r="Q170" s="81">
        <v>0.60199999999999998</v>
      </c>
      <c r="R170" s="81">
        <v>0.75900000000000001</v>
      </c>
      <c r="S170" s="81">
        <v>0.95199999999999996</v>
      </c>
      <c r="T170" s="81">
        <v>6.8000000000000005E-2</v>
      </c>
      <c r="U170" s="81">
        <v>0.32800000000000001</v>
      </c>
      <c r="V170" s="81">
        <v>0.378</v>
      </c>
      <c r="W170" s="81">
        <v>0.41899999999999998</v>
      </c>
      <c r="X170" s="81">
        <v>6.8000000000000005E-2</v>
      </c>
      <c r="Y170" s="81">
        <v>7.5999999999999998E-2</v>
      </c>
    </row>
    <row r="171" spans="1:25">
      <c r="A171" s="79">
        <v>4920</v>
      </c>
      <c r="B171" s="81">
        <v>0.311</v>
      </c>
      <c r="C171" s="81">
        <v>0.55600000000000005</v>
      </c>
      <c r="D171" s="81">
        <v>0.56200000000000006</v>
      </c>
      <c r="E171" s="81">
        <v>0.65400000000000003</v>
      </c>
      <c r="F171" s="81">
        <v>0.88100000000000001</v>
      </c>
      <c r="G171" s="81">
        <v>1.111</v>
      </c>
      <c r="H171" s="81">
        <v>1.0349999999999999</v>
      </c>
      <c r="I171" s="81">
        <v>0.84799999999999998</v>
      </c>
      <c r="J171" s="81">
        <v>0.66300000000000003</v>
      </c>
      <c r="K171" s="81">
        <v>0.57499999999999996</v>
      </c>
      <c r="L171" s="81">
        <v>0.57799999999999996</v>
      </c>
      <c r="M171" s="81">
        <v>0.33200000000000002</v>
      </c>
      <c r="N171" s="81">
        <v>0.31</v>
      </c>
      <c r="O171" s="81">
        <v>0.56999999999999995</v>
      </c>
      <c r="P171" s="81">
        <v>0.53400000000000003</v>
      </c>
      <c r="Q171" s="81">
        <v>0.59899999999999998</v>
      </c>
      <c r="R171" s="81">
        <v>0.75800000000000001</v>
      </c>
      <c r="S171" s="81">
        <v>0.95099999999999996</v>
      </c>
      <c r="T171" s="81">
        <v>6.8000000000000005E-2</v>
      </c>
      <c r="U171" s="81">
        <v>0.32800000000000001</v>
      </c>
      <c r="V171" s="81">
        <v>0.378</v>
      </c>
      <c r="W171" s="81">
        <v>0.41899999999999998</v>
      </c>
      <c r="X171" s="81">
        <v>6.8000000000000005E-2</v>
      </c>
      <c r="Y171" s="81">
        <v>7.5999999999999998E-2</v>
      </c>
    </row>
    <row r="172" spans="1:25">
      <c r="A172" s="79">
        <v>4950</v>
      </c>
      <c r="B172" s="81">
        <v>0.309</v>
      </c>
      <c r="C172" s="81">
        <v>0.55300000000000005</v>
      </c>
      <c r="D172" s="81">
        <v>0.55700000000000005</v>
      </c>
      <c r="E172" s="81">
        <v>0.65100000000000002</v>
      </c>
      <c r="F172" s="81">
        <v>0.878</v>
      </c>
      <c r="G172" s="81">
        <v>1.1080000000000001</v>
      </c>
      <c r="H172" s="81">
        <v>1.0349999999999999</v>
      </c>
      <c r="I172" s="81">
        <v>0.84799999999999998</v>
      </c>
      <c r="J172" s="81">
        <v>0.66100000000000003</v>
      </c>
      <c r="K172" s="81">
        <v>0.57399999999999995</v>
      </c>
      <c r="L172" s="81">
        <v>0.57699999999999996</v>
      </c>
      <c r="M172" s="81">
        <v>0.33</v>
      </c>
      <c r="N172" s="81">
        <v>0.308</v>
      </c>
      <c r="O172" s="81">
        <v>0.56799999999999995</v>
      </c>
      <c r="P172" s="81">
        <v>0.53100000000000003</v>
      </c>
      <c r="Q172" s="81">
        <v>0.59699999999999998</v>
      </c>
      <c r="R172" s="81">
        <v>0.75600000000000001</v>
      </c>
      <c r="S172" s="81">
        <v>0.95</v>
      </c>
      <c r="T172" s="81">
        <v>6.8000000000000005E-2</v>
      </c>
      <c r="U172" s="81">
        <v>0.32800000000000001</v>
      </c>
      <c r="V172" s="81">
        <v>0.378</v>
      </c>
      <c r="W172" s="81">
        <v>0.41799999999999998</v>
      </c>
      <c r="X172" s="81">
        <v>6.8000000000000005E-2</v>
      </c>
      <c r="Y172" s="81">
        <v>7.5999999999999998E-2</v>
      </c>
    </row>
    <row r="173" spans="1:25">
      <c r="A173" s="79">
        <v>4980</v>
      </c>
      <c r="B173" s="81">
        <v>0.30599999999999999</v>
      </c>
      <c r="C173" s="81">
        <v>0.55200000000000005</v>
      </c>
      <c r="D173" s="81">
        <v>0.55700000000000005</v>
      </c>
      <c r="E173" s="81">
        <v>0.65100000000000002</v>
      </c>
      <c r="F173" s="81">
        <v>0.88300000000000001</v>
      </c>
      <c r="G173" s="81">
        <v>1.109</v>
      </c>
      <c r="H173" s="81">
        <v>1.0329999999999999</v>
      </c>
      <c r="I173" s="81">
        <v>0.84499999999999997</v>
      </c>
      <c r="J173" s="81">
        <v>0.66</v>
      </c>
      <c r="K173" s="81">
        <v>0.57199999999999995</v>
      </c>
      <c r="L173" s="81">
        <v>0.57499999999999996</v>
      </c>
      <c r="M173" s="81">
        <v>0.32800000000000001</v>
      </c>
      <c r="N173" s="81">
        <v>0.30599999999999999</v>
      </c>
      <c r="O173" s="81">
        <v>0.56699999999999995</v>
      </c>
      <c r="P173" s="81">
        <v>0.53</v>
      </c>
      <c r="Q173" s="81">
        <v>0.59499999999999997</v>
      </c>
      <c r="R173" s="81">
        <v>0.754</v>
      </c>
      <c r="S173" s="81">
        <v>0.94899999999999995</v>
      </c>
      <c r="T173" s="81">
        <v>6.8000000000000005E-2</v>
      </c>
      <c r="U173" s="81">
        <v>0.32700000000000001</v>
      </c>
      <c r="V173" s="81">
        <v>0.378</v>
      </c>
      <c r="W173" s="81">
        <v>0.41899999999999998</v>
      </c>
      <c r="X173" s="81">
        <v>6.8000000000000005E-2</v>
      </c>
      <c r="Y173" s="81">
        <v>7.5999999999999998E-2</v>
      </c>
    </row>
    <row r="174" spans="1:25">
      <c r="A174" s="79">
        <v>5010</v>
      </c>
      <c r="B174" s="81">
        <v>0.30399999999999999</v>
      </c>
      <c r="C174" s="81">
        <v>0.55200000000000005</v>
      </c>
      <c r="D174" s="81">
        <v>0.55500000000000005</v>
      </c>
      <c r="E174" s="81">
        <v>0.65</v>
      </c>
      <c r="F174" s="81">
        <v>0.879</v>
      </c>
      <c r="G174" s="81">
        <v>1.1080000000000001</v>
      </c>
      <c r="H174" s="81">
        <v>1.0329999999999999</v>
      </c>
      <c r="I174" s="81">
        <v>0.84399999999999997</v>
      </c>
      <c r="J174" s="81">
        <v>0.65800000000000003</v>
      </c>
      <c r="K174" s="81">
        <v>0.56999999999999995</v>
      </c>
      <c r="L174" s="81">
        <v>0.57299999999999995</v>
      </c>
      <c r="M174" s="81">
        <v>0.32500000000000001</v>
      </c>
      <c r="N174" s="81">
        <v>0.30399999999999999</v>
      </c>
      <c r="O174" s="81">
        <v>0.56599999999999995</v>
      </c>
      <c r="P174" s="81">
        <v>0.52800000000000002</v>
      </c>
      <c r="Q174" s="81">
        <v>0.59299999999999997</v>
      </c>
      <c r="R174" s="81">
        <v>0.752</v>
      </c>
      <c r="S174" s="81">
        <v>0.94699999999999995</v>
      </c>
      <c r="T174" s="81">
        <v>6.9000000000000006E-2</v>
      </c>
      <c r="U174" s="81">
        <v>0.32800000000000001</v>
      </c>
      <c r="V174" s="81">
        <v>0.378</v>
      </c>
      <c r="W174" s="81">
        <v>0.41799999999999998</v>
      </c>
      <c r="X174" s="81">
        <v>6.8000000000000005E-2</v>
      </c>
      <c r="Y174" s="81">
        <v>7.5999999999999998E-2</v>
      </c>
    </row>
    <row r="175" spans="1:25">
      <c r="A175" s="79">
        <v>5040</v>
      </c>
      <c r="B175" s="81">
        <v>0.30199999999999999</v>
      </c>
      <c r="C175" s="81">
        <v>0.54900000000000004</v>
      </c>
      <c r="D175" s="81">
        <v>0.55300000000000005</v>
      </c>
      <c r="E175" s="81">
        <v>0.64600000000000002</v>
      </c>
      <c r="F175" s="81">
        <v>0.877</v>
      </c>
      <c r="G175" s="81">
        <v>1.1060000000000001</v>
      </c>
      <c r="H175" s="81">
        <v>1.032</v>
      </c>
      <c r="I175" s="81">
        <v>0.84199999999999997</v>
      </c>
      <c r="J175" s="81">
        <v>0.65600000000000003</v>
      </c>
      <c r="K175" s="81">
        <v>0.56799999999999995</v>
      </c>
      <c r="L175" s="81">
        <v>0.57199999999999995</v>
      </c>
      <c r="M175" s="81">
        <v>0.32300000000000001</v>
      </c>
      <c r="N175" s="81">
        <v>0.30199999999999999</v>
      </c>
      <c r="O175" s="81">
        <v>0.56399999999999995</v>
      </c>
      <c r="P175" s="81">
        <v>0.52500000000000002</v>
      </c>
      <c r="Q175" s="81">
        <v>0.59099999999999997</v>
      </c>
      <c r="R175" s="81">
        <v>0.751</v>
      </c>
      <c r="S175" s="81">
        <v>0.94699999999999995</v>
      </c>
      <c r="T175" s="81">
        <v>6.8000000000000005E-2</v>
      </c>
      <c r="U175" s="81">
        <v>0.32800000000000001</v>
      </c>
      <c r="V175" s="81">
        <v>0.38200000000000001</v>
      </c>
      <c r="W175" s="81">
        <v>0.41799999999999998</v>
      </c>
      <c r="X175" s="81">
        <v>6.7000000000000004E-2</v>
      </c>
      <c r="Y175" s="81">
        <v>7.5999999999999998E-2</v>
      </c>
    </row>
    <row r="176" spans="1:25">
      <c r="A176" s="79">
        <v>5070</v>
      </c>
      <c r="B176" s="81">
        <v>0.3</v>
      </c>
      <c r="C176" s="81">
        <v>0.54800000000000004</v>
      </c>
      <c r="D176" s="81">
        <v>0.55100000000000005</v>
      </c>
      <c r="E176" s="81">
        <v>0.64600000000000002</v>
      </c>
      <c r="F176" s="81">
        <v>0.876</v>
      </c>
      <c r="G176" s="81">
        <v>1.107</v>
      </c>
      <c r="H176" s="81">
        <v>1.0309999999999999</v>
      </c>
      <c r="I176" s="81">
        <v>0.84099999999999997</v>
      </c>
      <c r="J176" s="81">
        <v>0.65400000000000003</v>
      </c>
      <c r="K176" s="81">
        <v>0.56599999999999995</v>
      </c>
      <c r="L176" s="81">
        <v>0.56999999999999995</v>
      </c>
      <c r="M176" s="81">
        <v>0.32100000000000001</v>
      </c>
      <c r="N176" s="81">
        <v>0.3</v>
      </c>
      <c r="O176" s="81">
        <v>0.56200000000000006</v>
      </c>
      <c r="P176" s="81">
        <v>0.52300000000000002</v>
      </c>
      <c r="Q176" s="81">
        <v>0.58899999999999997</v>
      </c>
      <c r="R176" s="81">
        <v>0.75</v>
      </c>
      <c r="S176" s="81">
        <v>0.94499999999999995</v>
      </c>
      <c r="T176" s="81">
        <v>6.8000000000000005E-2</v>
      </c>
      <c r="U176" s="81">
        <v>0.32800000000000001</v>
      </c>
      <c r="V176" s="81">
        <v>0.378</v>
      </c>
      <c r="W176" s="81">
        <v>0.41799999999999998</v>
      </c>
      <c r="X176" s="81">
        <v>6.8000000000000005E-2</v>
      </c>
      <c r="Y176" s="81">
        <v>7.5999999999999998E-2</v>
      </c>
    </row>
    <row r="177" spans="1:25">
      <c r="A177" s="79">
        <v>5100</v>
      </c>
      <c r="B177" s="81">
        <v>0.29799999999999999</v>
      </c>
      <c r="C177" s="81">
        <v>0.54800000000000004</v>
      </c>
      <c r="D177" s="81">
        <v>0.54900000000000004</v>
      </c>
      <c r="E177" s="81">
        <v>0.64200000000000002</v>
      </c>
      <c r="F177" s="81">
        <v>0.873</v>
      </c>
      <c r="G177" s="81">
        <v>1.103</v>
      </c>
      <c r="H177" s="81">
        <v>1.03</v>
      </c>
      <c r="I177" s="81">
        <v>0.84099999999999997</v>
      </c>
      <c r="J177" s="81">
        <v>0.65200000000000002</v>
      </c>
      <c r="K177" s="81">
        <v>0.56399999999999995</v>
      </c>
      <c r="L177" s="81">
        <v>0.56899999999999995</v>
      </c>
      <c r="M177" s="81">
        <v>0.318</v>
      </c>
      <c r="N177" s="81">
        <v>0.29799999999999999</v>
      </c>
      <c r="O177" s="81">
        <v>0.56000000000000005</v>
      </c>
      <c r="P177" s="81">
        <v>0.52100000000000002</v>
      </c>
      <c r="Q177" s="81">
        <v>0.58699999999999997</v>
      </c>
      <c r="R177" s="81">
        <v>0.748</v>
      </c>
      <c r="S177" s="81">
        <v>0.94399999999999995</v>
      </c>
      <c r="T177" s="81">
        <v>6.8000000000000005E-2</v>
      </c>
      <c r="U177" s="81">
        <v>0.32800000000000001</v>
      </c>
      <c r="V177" s="81">
        <v>0.377</v>
      </c>
      <c r="W177" s="81">
        <v>0.41799999999999998</v>
      </c>
      <c r="X177" s="81">
        <v>6.8000000000000005E-2</v>
      </c>
      <c r="Y177" s="81">
        <v>7.5999999999999998E-2</v>
      </c>
    </row>
    <row r="178" spans="1:25">
      <c r="A178" s="79">
        <v>5130</v>
      </c>
      <c r="B178" s="81">
        <v>0.29599999999999999</v>
      </c>
      <c r="C178" s="81">
        <v>0.54500000000000004</v>
      </c>
      <c r="D178" s="81">
        <v>0.54700000000000004</v>
      </c>
      <c r="E178" s="81">
        <v>0.64200000000000002</v>
      </c>
      <c r="F178" s="81">
        <v>0.872</v>
      </c>
      <c r="G178" s="81">
        <v>1.103</v>
      </c>
      <c r="H178" s="81">
        <v>1.0289999999999999</v>
      </c>
      <c r="I178" s="81">
        <v>0.83699999999999997</v>
      </c>
      <c r="J178" s="81">
        <v>0.65100000000000002</v>
      </c>
      <c r="K178" s="81">
        <v>0.56299999999999994</v>
      </c>
      <c r="L178" s="81">
        <v>0.56799999999999995</v>
      </c>
      <c r="M178" s="81">
        <v>0.316</v>
      </c>
      <c r="N178" s="81">
        <v>0.29599999999999999</v>
      </c>
      <c r="O178" s="81">
        <v>0.55900000000000005</v>
      </c>
      <c r="P178" s="81">
        <v>0.52</v>
      </c>
      <c r="Q178" s="81">
        <v>0.58599999999999997</v>
      </c>
      <c r="R178" s="81">
        <v>0.747</v>
      </c>
      <c r="S178" s="81">
        <v>0.94299999999999995</v>
      </c>
      <c r="T178" s="81">
        <v>6.8000000000000005E-2</v>
      </c>
      <c r="U178" s="81">
        <v>0.32800000000000001</v>
      </c>
      <c r="V178" s="81">
        <v>0.377</v>
      </c>
      <c r="W178" s="81">
        <v>0.41899999999999998</v>
      </c>
      <c r="X178" s="81">
        <v>6.8000000000000005E-2</v>
      </c>
      <c r="Y178" s="81">
        <v>7.5999999999999998E-2</v>
      </c>
    </row>
    <row r="179" spans="1:25">
      <c r="A179" s="79">
        <v>5160</v>
      </c>
      <c r="B179" s="81">
        <v>0.29399999999999998</v>
      </c>
      <c r="C179" s="81">
        <v>0.54400000000000004</v>
      </c>
      <c r="D179" s="81">
        <v>0.54600000000000004</v>
      </c>
      <c r="E179" s="81">
        <v>0.64100000000000001</v>
      </c>
      <c r="F179" s="81">
        <v>0.872</v>
      </c>
      <c r="G179" s="81">
        <v>1.1040000000000001</v>
      </c>
      <c r="H179" s="81">
        <v>1.028</v>
      </c>
      <c r="I179" s="81">
        <v>0.83799999999999997</v>
      </c>
      <c r="J179" s="81">
        <v>0.65</v>
      </c>
      <c r="K179" s="81">
        <v>0.56100000000000005</v>
      </c>
      <c r="L179" s="81">
        <v>0.56599999999999995</v>
      </c>
      <c r="M179" s="81">
        <v>0.314</v>
      </c>
      <c r="N179" s="81">
        <v>0.29399999999999998</v>
      </c>
      <c r="O179" s="81">
        <v>0.55800000000000005</v>
      </c>
      <c r="P179" s="81">
        <v>0.51800000000000002</v>
      </c>
      <c r="Q179" s="81">
        <v>0.58399999999999996</v>
      </c>
      <c r="R179" s="81">
        <v>0.745</v>
      </c>
      <c r="S179" s="81">
        <v>0.94299999999999995</v>
      </c>
      <c r="T179" s="81">
        <v>6.8000000000000005E-2</v>
      </c>
      <c r="U179" s="81">
        <v>0.32800000000000001</v>
      </c>
      <c r="V179" s="81">
        <v>0.377</v>
      </c>
      <c r="W179" s="81">
        <v>0.41799999999999998</v>
      </c>
      <c r="X179" s="81">
        <v>6.8000000000000005E-2</v>
      </c>
      <c r="Y179" s="81">
        <v>7.5999999999999998E-2</v>
      </c>
    </row>
    <row r="180" spans="1:25">
      <c r="A180" s="79">
        <v>5190</v>
      </c>
      <c r="B180" s="81">
        <v>0.29199999999999998</v>
      </c>
      <c r="C180" s="81">
        <v>0.54100000000000004</v>
      </c>
      <c r="D180" s="81">
        <v>0.54300000000000004</v>
      </c>
      <c r="E180" s="81">
        <v>0.63800000000000001</v>
      </c>
      <c r="F180" s="81">
        <v>0.86899999999999999</v>
      </c>
      <c r="G180" s="81">
        <v>1.101</v>
      </c>
      <c r="H180" s="81">
        <v>1.0289999999999999</v>
      </c>
      <c r="I180" s="81">
        <v>0.83699999999999997</v>
      </c>
      <c r="J180" s="81">
        <v>0.64800000000000002</v>
      </c>
      <c r="K180" s="81">
        <v>0.55900000000000005</v>
      </c>
      <c r="L180" s="81">
        <v>0.56399999999999995</v>
      </c>
      <c r="M180" s="81">
        <v>0.312</v>
      </c>
      <c r="N180" s="81">
        <v>0.29199999999999998</v>
      </c>
      <c r="O180" s="81">
        <v>0.55500000000000005</v>
      </c>
      <c r="P180" s="81">
        <v>0.51600000000000001</v>
      </c>
      <c r="Q180" s="81">
        <v>0.58199999999999996</v>
      </c>
      <c r="R180" s="81">
        <v>0.74199999999999999</v>
      </c>
      <c r="S180" s="81">
        <v>0.94</v>
      </c>
      <c r="T180" s="81">
        <v>6.8000000000000005E-2</v>
      </c>
      <c r="U180" s="81">
        <v>0.32700000000000001</v>
      </c>
      <c r="V180" s="81">
        <v>0.377</v>
      </c>
      <c r="W180" s="81">
        <v>0.41799999999999998</v>
      </c>
      <c r="X180" s="81">
        <v>6.7000000000000004E-2</v>
      </c>
      <c r="Y180" s="81">
        <v>7.5999999999999998E-2</v>
      </c>
    </row>
    <row r="181" spans="1:25">
      <c r="A181" s="79">
        <v>5220</v>
      </c>
      <c r="B181" s="81">
        <v>0.28999999999999998</v>
      </c>
      <c r="C181" s="81">
        <v>0.54100000000000004</v>
      </c>
      <c r="D181" s="81">
        <v>0.54300000000000004</v>
      </c>
      <c r="E181" s="81">
        <v>0.63700000000000001</v>
      </c>
      <c r="F181" s="81">
        <v>0.86799999999999999</v>
      </c>
      <c r="G181" s="81">
        <v>1.1020000000000001</v>
      </c>
      <c r="H181" s="81">
        <v>1.03</v>
      </c>
      <c r="I181" s="81">
        <v>0.83599999999999997</v>
      </c>
      <c r="J181" s="81">
        <v>0.64700000000000002</v>
      </c>
      <c r="K181" s="81">
        <v>0.55800000000000005</v>
      </c>
      <c r="L181" s="81">
        <v>0.56299999999999994</v>
      </c>
      <c r="M181" s="81">
        <v>0.31</v>
      </c>
      <c r="N181" s="81">
        <v>0.28999999999999998</v>
      </c>
      <c r="O181" s="81">
        <v>0.55400000000000005</v>
      </c>
      <c r="P181" s="81">
        <v>0.51400000000000001</v>
      </c>
      <c r="Q181" s="81">
        <v>0.58099999999999996</v>
      </c>
      <c r="R181" s="81">
        <v>0.74199999999999999</v>
      </c>
      <c r="S181" s="81">
        <v>0.93899999999999995</v>
      </c>
      <c r="T181" s="81">
        <v>6.8000000000000005E-2</v>
      </c>
      <c r="U181" s="81">
        <v>0.32700000000000001</v>
      </c>
      <c r="V181" s="81">
        <v>0.377</v>
      </c>
      <c r="W181" s="81">
        <v>0.41799999999999998</v>
      </c>
      <c r="X181" s="81">
        <v>6.8000000000000005E-2</v>
      </c>
      <c r="Y181" s="81">
        <v>7.5999999999999998E-2</v>
      </c>
    </row>
    <row r="182" spans="1:25">
      <c r="A182" s="79">
        <v>5250</v>
      </c>
      <c r="B182" s="81">
        <v>0.28799999999999998</v>
      </c>
      <c r="C182" s="81">
        <v>0.54</v>
      </c>
      <c r="D182" s="81">
        <v>0.54100000000000004</v>
      </c>
      <c r="E182" s="81">
        <v>0.63700000000000001</v>
      </c>
      <c r="F182" s="81">
        <v>0.86899999999999999</v>
      </c>
      <c r="G182" s="81">
        <v>1.101</v>
      </c>
      <c r="H182" s="81">
        <v>1.0249999999999999</v>
      </c>
      <c r="I182" s="81">
        <v>0.83299999999999996</v>
      </c>
      <c r="J182" s="81">
        <v>0.64500000000000002</v>
      </c>
      <c r="K182" s="81">
        <v>0.55500000000000005</v>
      </c>
      <c r="L182" s="81">
        <v>0.56100000000000005</v>
      </c>
      <c r="M182" s="81">
        <v>0.308</v>
      </c>
      <c r="N182" s="81">
        <v>0.28799999999999998</v>
      </c>
      <c r="O182" s="81">
        <v>0.55300000000000005</v>
      </c>
      <c r="P182" s="81">
        <v>0.51300000000000001</v>
      </c>
      <c r="Q182" s="81">
        <v>0.57899999999999996</v>
      </c>
      <c r="R182" s="81">
        <v>0.74099999999999999</v>
      </c>
      <c r="S182" s="81">
        <v>0.93899999999999995</v>
      </c>
      <c r="T182" s="81">
        <v>6.8000000000000005E-2</v>
      </c>
      <c r="U182" s="81">
        <v>0.32700000000000001</v>
      </c>
      <c r="V182" s="81">
        <v>0.377</v>
      </c>
      <c r="W182" s="81">
        <v>0.41799999999999998</v>
      </c>
      <c r="X182" s="81">
        <v>6.7000000000000004E-2</v>
      </c>
      <c r="Y182" s="81">
        <v>7.5999999999999998E-2</v>
      </c>
    </row>
    <row r="183" spans="1:25">
      <c r="A183" s="79">
        <v>5280</v>
      </c>
      <c r="B183" s="81">
        <v>0.28599999999999998</v>
      </c>
      <c r="C183" s="81">
        <v>0.53700000000000003</v>
      </c>
      <c r="D183" s="81">
        <v>0.53900000000000003</v>
      </c>
      <c r="E183" s="81">
        <v>0.63400000000000001</v>
      </c>
      <c r="F183" s="81">
        <v>0.86599999999999999</v>
      </c>
      <c r="G183" s="81">
        <v>1.099</v>
      </c>
      <c r="H183" s="81">
        <v>1.024</v>
      </c>
      <c r="I183" s="81">
        <v>0.83299999999999996</v>
      </c>
      <c r="J183" s="81">
        <v>0.64300000000000002</v>
      </c>
      <c r="K183" s="81">
        <v>0.55400000000000005</v>
      </c>
      <c r="L183" s="81">
        <v>0.56000000000000005</v>
      </c>
      <c r="M183" s="81">
        <v>0.30499999999999999</v>
      </c>
      <c r="N183" s="81">
        <v>0.28599999999999998</v>
      </c>
      <c r="O183" s="81">
        <v>0.55200000000000005</v>
      </c>
      <c r="P183" s="81">
        <v>0.51100000000000001</v>
      </c>
      <c r="Q183" s="81">
        <v>0.57699999999999996</v>
      </c>
      <c r="R183" s="81">
        <v>0.73799999999999999</v>
      </c>
      <c r="S183" s="81">
        <v>0.93600000000000005</v>
      </c>
      <c r="T183" s="81">
        <v>6.9000000000000006E-2</v>
      </c>
      <c r="U183" s="81">
        <v>0.32700000000000001</v>
      </c>
      <c r="V183" s="81">
        <v>0.378</v>
      </c>
      <c r="W183" s="81">
        <v>0.41799999999999998</v>
      </c>
      <c r="X183" s="81">
        <v>6.8000000000000005E-2</v>
      </c>
      <c r="Y183" s="81">
        <v>7.5999999999999998E-2</v>
      </c>
    </row>
    <row r="184" spans="1:25">
      <c r="A184" s="79">
        <v>5310</v>
      </c>
      <c r="B184" s="81">
        <v>0.28399999999999997</v>
      </c>
      <c r="C184" s="81">
        <v>0.53600000000000003</v>
      </c>
      <c r="D184" s="81">
        <v>0.53700000000000003</v>
      </c>
      <c r="E184" s="81">
        <v>0.63300000000000001</v>
      </c>
      <c r="F184" s="81">
        <v>0.86499999999999999</v>
      </c>
      <c r="G184" s="81">
        <v>1.099</v>
      </c>
      <c r="H184" s="81">
        <v>1.0229999999999999</v>
      </c>
      <c r="I184" s="81">
        <v>0.83199999999999996</v>
      </c>
      <c r="J184" s="81">
        <v>0.64200000000000002</v>
      </c>
      <c r="K184" s="81">
        <v>0.55200000000000005</v>
      </c>
      <c r="L184" s="81">
        <v>0.55700000000000005</v>
      </c>
      <c r="M184" s="81">
        <v>0.30299999999999999</v>
      </c>
      <c r="N184" s="81">
        <v>0.28399999999999997</v>
      </c>
      <c r="O184" s="81">
        <v>0.55000000000000004</v>
      </c>
      <c r="P184" s="81">
        <v>0.50900000000000001</v>
      </c>
      <c r="Q184" s="81">
        <v>0.57599999999999996</v>
      </c>
      <c r="R184" s="81">
        <v>0.73699999999999999</v>
      </c>
      <c r="S184" s="81">
        <v>0.93600000000000005</v>
      </c>
      <c r="T184" s="81">
        <v>6.9000000000000006E-2</v>
      </c>
      <c r="U184" s="81">
        <v>0.32700000000000001</v>
      </c>
      <c r="V184" s="81">
        <v>0.38300000000000001</v>
      </c>
      <c r="W184" s="81">
        <v>0.41799999999999998</v>
      </c>
      <c r="X184" s="81">
        <v>6.7000000000000004E-2</v>
      </c>
      <c r="Y184" s="81">
        <v>7.5999999999999998E-2</v>
      </c>
    </row>
    <row r="185" spans="1:25">
      <c r="A185" s="79">
        <v>5340</v>
      </c>
      <c r="B185" s="81">
        <v>0.28199999999999997</v>
      </c>
      <c r="C185" s="81">
        <v>0.53600000000000003</v>
      </c>
      <c r="D185" s="81">
        <v>0.53800000000000003</v>
      </c>
      <c r="E185" s="81">
        <v>0.63300000000000001</v>
      </c>
      <c r="F185" s="81">
        <v>0.86599999999999999</v>
      </c>
      <c r="G185" s="81">
        <v>1.1000000000000001</v>
      </c>
      <c r="H185" s="81">
        <v>1.0229999999999999</v>
      </c>
      <c r="I185" s="81">
        <v>0.83</v>
      </c>
      <c r="J185" s="81">
        <v>0.64100000000000001</v>
      </c>
      <c r="K185" s="81">
        <v>0.55000000000000004</v>
      </c>
      <c r="L185" s="81">
        <v>0.55600000000000005</v>
      </c>
      <c r="M185" s="81">
        <v>0.30099999999999999</v>
      </c>
      <c r="N185" s="81">
        <v>0.28199999999999997</v>
      </c>
      <c r="O185" s="81">
        <v>0.54900000000000004</v>
      </c>
      <c r="P185" s="81">
        <v>0.50800000000000001</v>
      </c>
      <c r="Q185" s="81">
        <v>0.57399999999999995</v>
      </c>
      <c r="R185" s="81">
        <v>0.73699999999999999</v>
      </c>
      <c r="S185" s="81">
        <v>0.93400000000000005</v>
      </c>
      <c r="T185" s="81">
        <v>6.9000000000000006E-2</v>
      </c>
      <c r="U185" s="81">
        <v>0.32700000000000001</v>
      </c>
      <c r="V185" s="81">
        <v>0.377</v>
      </c>
      <c r="W185" s="81">
        <v>0.41799999999999998</v>
      </c>
      <c r="X185" s="81">
        <v>6.8000000000000005E-2</v>
      </c>
      <c r="Y185" s="81">
        <v>7.5999999999999998E-2</v>
      </c>
    </row>
    <row r="186" spans="1:25">
      <c r="A186" s="79">
        <v>5370</v>
      </c>
      <c r="B186" s="81">
        <v>0.28100000000000003</v>
      </c>
      <c r="C186" s="81">
        <v>0.53300000000000003</v>
      </c>
      <c r="D186" s="81">
        <v>0.53400000000000003</v>
      </c>
      <c r="E186" s="81">
        <v>0.63</v>
      </c>
      <c r="F186" s="81">
        <v>0.86299999999999999</v>
      </c>
      <c r="G186" s="81">
        <v>1.097</v>
      </c>
      <c r="H186" s="81">
        <v>1.0209999999999999</v>
      </c>
      <c r="I186" s="81">
        <v>0.83</v>
      </c>
      <c r="J186" s="81">
        <v>0.63900000000000001</v>
      </c>
      <c r="K186" s="81">
        <v>0.54900000000000004</v>
      </c>
      <c r="L186" s="81">
        <v>0.55500000000000005</v>
      </c>
      <c r="M186" s="81">
        <v>0.3</v>
      </c>
      <c r="N186" s="81">
        <v>0.28000000000000003</v>
      </c>
      <c r="O186" s="81">
        <v>0.54700000000000004</v>
      </c>
      <c r="P186" s="81">
        <v>0.505</v>
      </c>
      <c r="Q186" s="81">
        <v>0.57199999999999995</v>
      </c>
      <c r="R186" s="81">
        <v>0.73399999999999999</v>
      </c>
      <c r="S186" s="81">
        <v>0.93300000000000005</v>
      </c>
      <c r="T186" s="81">
        <v>6.9000000000000006E-2</v>
      </c>
      <c r="U186" s="81">
        <v>0.32700000000000001</v>
      </c>
      <c r="V186" s="81">
        <v>0.377</v>
      </c>
      <c r="W186" s="81">
        <v>0.41799999999999998</v>
      </c>
      <c r="X186" s="81">
        <v>6.8000000000000005E-2</v>
      </c>
      <c r="Y186" s="81">
        <v>7.5999999999999998E-2</v>
      </c>
    </row>
    <row r="187" spans="1:25">
      <c r="A187" s="79">
        <v>5400</v>
      </c>
      <c r="B187" s="81">
        <v>0.27900000000000003</v>
      </c>
      <c r="C187" s="81">
        <v>0.53200000000000003</v>
      </c>
      <c r="D187" s="81">
        <v>0.53300000000000003</v>
      </c>
      <c r="E187" s="81">
        <v>0.629</v>
      </c>
      <c r="F187" s="81">
        <v>0.86199999999999999</v>
      </c>
      <c r="G187" s="81">
        <v>1.0980000000000001</v>
      </c>
      <c r="H187" s="81">
        <v>1.0209999999999999</v>
      </c>
      <c r="I187" s="81">
        <v>0.82799999999999996</v>
      </c>
      <c r="J187" s="81">
        <v>0.63800000000000001</v>
      </c>
      <c r="K187" s="81">
        <v>0.54700000000000004</v>
      </c>
      <c r="L187" s="81">
        <v>0.55300000000000005</v>
      </c>
      <c r="M187" s="81">
        <v>0.29799999999999999</v>
      </c>
      <c r="N187" s="81">
        <v>0.27800000000000002</v>
      </c>
      <c r="O187" s="81">
        <v>0.54600000000000004</v>
      </c>
      <c r="P187" s="81">
        <v>0.504</v>
      </c>
      <c r="Q187" s="81">
        <v>0.57099999999999995</v>
      </c>
      <c r="R187" s="81">
        <v>0.73299999999999998</v>
      </c>
      <c r="S187" s="81">
        <v>0.93300000000000005</v>
      </c>
      <c r="T187" s="81">
        <v>6.8000000000000005E-2</v>
      </c>
      <c r="U187" s="81">
        <v>0.32700000000000001</v>
      </c>
      <c r="V187" s="81">
        <v>0.377</v>
      </c>
      <c r="W187" s="81">
        <v>0.41799999999999998</v>
      </c>
      <c r="X187" s="81">
        <v>6.7000000000000004E-2</v>
      </c>
      <c r="Y187" s="81">
        <v>7.5999999999999998E-2</v>
      </c>
    </row>
    <row r="188" spans="1:25">
      <c r="A188" s="79">
        <v>5430</v>
      </c>
      <c r="B188" s="81">
        <v>0.27700000000000002</v>
      </c>
      <c r="C188" s="81">
        <v>0.53100000000000003</v>
      </c>
      <c r="D188" s="81">
        <v>0.53100000000000003</v>
      </c>
      <c r="E188" s="81">
        <v>0.629</v>
      </c>
      <c r="F188" s="81">
        <v>0.86</v>
      </c>
      <c r="G188" s="81">
        <v>1.095</v>
      </c>
      <c r="H188" s="81">
        <v>1.02</v>
      </c>
      <c r="I188" s="81">
        <v>0.82699999999999996</v>
      </c>
      <c r="J188" s="81">
        <v>0.63600000000000001</v>
      </c>
      <c r="K188" s="81">
        <v>0.54500000000000004</v>
      </c>
      <c r="L188" s="81">
        <v>0.55200000000000005</v>
      </c>
      <c r="M188" s="81">
        <v>0.29499999999999998</v>
      </c>
      <c r="N188" s="81">
        <v>0.27700000000000002</v>
      </c>
      <c r="O188" s="81">
        <v>0.54400000000000004</v>
      </c>
      <c r="P188" s="81">
        <v>0.501</v>
      </c>
      <c r="Q188" s="81">
        <v>0.56799999999999995</v>
      </c>
      <c r="R188" s="81">
        <v>0.73099999999999998</v>
      </c>
      <c r="S188" s="81">
        <v>0.93</v>
      </c>
      <c r="T188" s="81">
        <v>6.9000000000000006E-2</v>
      </c>
      <c r="U188" s="81">
        <v>0.32700000000000001</v>
      </c>
      <c r="V188" s="81">
        <v>0.376</v>
      </c>
      <c r="W188" s="81">
        <v>0.41799999999999998</v>
      </c>
      <c r="X188" s="81">
        <v>6.8000000000000005E-2</v>
      </c>
      <c r="Y188" s="81">
        <v>7.5999999999999998E-2</v>
      </c>
    </row>
    <row r="189" spans="1:25">
      <c r="A189" s="79">
        <v>5460</v>
      </c>
      <c r="B189" s="81">
        <v>0.27500000000000002</v>
      </c>
      <c r="C189" s="81">
        <v>0.53</v>
      </c>
      <c r="D189" s="81">
        <v>0.52900000000000003</v>
      </c>
      <c r="E189" s="81">
        <v>0.625</v>
      </c>
      <c r="F189" s="81">
        <v>0.86</v>
      </c>
      <c r="G189" s="81">
        <v>1.095</v>
      </c>
      <c r="H189" s="81">
        <v>1.02</v>
      </c>
      <c r="I189" s="81">
        <v>0.82499999999999996</v>
      </c>
      <c r="J189" s="81">
        <v>0.63500000000000001</v>
      </c>
      <c r="K189" s="81">
        <v>0.54400000000000004</v>
      </c>
      <c r="L189" s="81">
        <v>0.55000000000000004</v>
      </c>
      <c r="M189" s="81">
        <v>0.29399999999999998</v>
      </c>
      <c r="N189" s="81">
        <v>0.27500000000000002</v>
      </c>
      <c r="O189" s="81">
        <v>0.54300000000000004</v>
      </c>
      <c r="P189" s="81">
        <v>0.5</v>
      </c>
      <c r="Q189" s="81">
        <v>0.56699999999999995</v>
      </c>
      <c r="R189" s="81">
        <v>0.73099999999999998</v>
      </c>
      <c r="S189" s="81">
        <v>0.93</v>
      </c>
      <c r="T189" s="81">
        <v>6.9000000000000006E-2</v>
      </c>
      <c r="U189" s="81">
        <v>0.32700000000000001</v>
      </c>
      <c r="V189" s="81">
        <v>0.377</v>
      </c>
      <c r="W189" s="81">
        <v>0.41799999999999998</v>
      </c>
      <c r="X189" s="81">
        <v>6.7000000000000004E-2</v>
      </c>
      <c r="Y189" s="81">
        <v>7.5999999999999998E-2</v>
      </c>
    </row>
    <row r="190" spans="1:25">
      <c r="A190" s="79">
        <v>5490</v>
      </c>
      <c r="B190" s="81">
        <v>0.27300000000000002</v>
      </c>
      <c r="C190" s="81">
        <v>0.52800000000000002</v>
      </c>
      <c r="D190" s="81">
        <v>0.52900000000000003</v>
      </c>
      <c r="E190" s="81">
        <v>0.625</v>
      </c>
      <c r="F190" s="81">
        <v>0.86</v>
      </c>
      <c r="G190" s="81">
        <v>1.0960000000000001</v>
      </c>
      <c r="H190" s="81">
        <v>1.0189999999999999</v>
      </c>
      <c r="I190" s="81">
        <v>0.82399999999999995</v>
      </c>
      <c r="J190" s="81">
        <v>0.63300000000000001</v>
      </c>
      <c r="K190" s="81">
        <v>0.54200000000000004</v>
      </c>
      <c r="L190" s="81">
        <v>0.54900000000000004</v>
      </c>
      <c r="M190" s="81">
        <v>0.29199999999999998</v>
      </c>
      <c r="N190" s="81">
        <v>0.27300000000000002</v>
      </c>
      <c r="O190" s="81">
        <v>0.54200000000000004</v>
      </c>
      <c r="P190" s="81">
        <v>0.499</v>
      </c>
      <c r="Q190" s="81">
        <v>0.56599999999999995</v>
      </c>
      <c r="R190" s="81">
        <v>0.73</v>
      </c>
      <c r="S190" s="81">
        <v>0.92900000000000005</v>
      </c>
      <c r="T190" s="81">
        <v>6.8000000000000005E-2</v>
      </c>
      <c r="U190" s="81">
        <v>0.32700000000000001</v>
      </c>
      <c r="V190" s="81">
        <v>0.376</v>
      </c>
      <c r="W190" s="81">
        <v>0.41799999999999998</v>
      </c>
      <c r="X190" s="81">
        <v>6.7000000000000004E-2</v>
      </c>
      <c r="Y190" s="81">
        <v>7.4999999999999997E-2</v>
      </c>
    </row>
    <row r="191" spans="1:25">
      <c r="A191" s="79">
        <v>5520</v>
      </c>
      <c r="B191" s="81">
        <v>0.27200000000000002</v>
      </c>
      <c r="C191" s="81">
        <v>0.52600000000000002</v>
      </c>
      <c r="D191" s="81">
        <v>0.52500000000000002</v>
      </c>
      <c r="E191" s="81">
        <v>0.621</v>
      </c>
      <c r="F191" s="81">
        <v>0.85599999999999998</v>
      </c>
      <c r="G191" s="81">
        <v>1.0920000000000001</v>
      </c>
      <c r="H191" s="81">
        <v>1.018</v>
      </c>
      <c r="I191" s="81">
        <v>0.82399999999999995</v>
      </c>
      <c r="J191" s="81">
        <v>0.63200000000000001</v>
      </c>
      <c r="K191" s="81">
        <v>0.54</v>
      </c>
      <c r="L191" s="81">
        <v>0.54800000000000004</v>
      </c>
      <c r="M191" s="81">
        <v>0.28999999999999998</v>
      </c>
      <c r="N191" s="81">
        <v>0.27100000000000002</v>
      </c>
      <c r="O191" s="81">
        <v>0.54</v>
      </c>
      <c r="P191" s="81">
        <v>0.497</v>
      </c>
      <c r="Q191" s="81">
        <v>0.56399999999999995</v>
      </c>
      <c r="R191" s="81">
        <v>0.72699999999999998</v>
      </c>
      <c r="S191" s="81">
        <v>0.92800000000000005</v>
      </c>
      <c r="T191" s="81">
        <v>6.8000000000000005E-2</v>
      </c>
      <c r="U191" s="81">
        <v>0.32700000000000001</v>
      </c>
      <c r="V191" s="81">
        <v>0.376</v>
      </c>
      <c r="W191" s="81">
        <v>0.41799999999999998</v>
      </c>
      <c r="X191" s="81">
        <v>6.8000000000000005E-2</v>
      </c>
      <c r="Y191" s="81">
        <v>7.5999999999999998E-2</v>
      </c>
    </row>
    <row r="192" spans="1:25">
      <c r="A192" s="79">
        <v>5550</v>
      </c>
      <c r="B192" s="81">
        <v>0.27</v>
      </c>
      <c r="C192" s="81">
        <v>0.52500000000000002</v>
      </c>
      <c r="D192" s="81">
        <v>0.52600000000000002</v>
      </c>
      <c r="E192" s="81">
        <v>0.621</v>
      </c>
      <c r="F192" s="81">
        <v>0.85699999999999998</v>
      </c>
      <c r="G192" s="81">
        <v>1.093</v>
      </c>
      <c r="H192" s="81">
        <v>1.016</v>
      </c>
      <c r="I192" s="81">
        <v>0.82199999999999995</v>
      </c>
      <c r="J192" s="81">
        <v>0.63100000000000001</v>
      </c>
      <c r="K192" s="81">
        <v>0.53900000000000003</v>
      </c>
      <c r="L192" s="81">
        <v>0.54600000000000004</v>
      </c>
      <c r="M192" s="81">
        <v>0.28799999999999998</v>
      </c>
      <c r="N192" s="81">
        <v>0.26900000000000002</v>
      </c>
      <c r="O192" s="81">
        <v>0.53900000000000003</v>
      </c>
      <c r="P192" s="81">
        <v>0.495</v>
      </c>
      <c r="Q192" s="81">
        <v>0.56299999999999994</v>
      </c>
      <c r="R192" s="81">
        <v>0.72599999999999998</v>
      </c>
      <c r="S192" s="81">
        <v>0.92700000000000005</v>
      </c>
      <c r="T192" s="81">
        <v>6.9000000000000006E-2</v>
      </c>
      <c r="U192" s="81">
        <v>0.32700000000000001</v>
      </c>
      <c r="V192" s="81">
        <v>0.376</v>
      </c>
      <c r="W192" s="81">
        <v>0.41799999999999998</v>
      </c>
      <c r="X192" s="81">
        <v>6.7000000000000004E-2</v>
      </c>
      <c r="Y192" s="81">
        <v>7.5999999999999998E-2</v>
      </c>
    </row>
    <row r="193" spans="1:25">
      <c r="A193" s="79">
        <v>5580</v>
      </c>
      <c r="B193" s="81">
        <v>0.26800000000000002</v>
      </c>
      <c r="C193" s="81">
        <v>0.52500000000000002</v>
      </c>
      <c r="D193" s="81">
        <v>0.52300000000000002</v>
      </c>
      <c r="E193" s="81">
        <v>0.621</v>
      </c>
      <c r="F193" s="81">
        <v>0.85699999999999998</v>
      </c>
      <c r="G193" s="81">
        <v>1.093</v>
      </c>
      <c r="H193" s="81">
        <v>1.016</v>
      </c>
      <c r="I193" s="81">
        <v>0.82099999999999995</v>
      </c>
      <c r="J193" s="81">
        <v>0.629</v>
      </c>
      <c r="K193" s="81">
        <v>0.53700000000000003</v>
      </c>
      <c r="L193" s="81">
        <v>0.54500000000000004</v>
      </c>
      <c r="M193" s="81">
        <v>0.28599999999999998</v>
      </c>
      <c r="N193" s="81">
        <v>0.26800000000000002</v>
      </c>
      <c r="O193" s="81">
        <v>0.53800000000000003</v>
      </c>
      <c r="P193" s="81">
        <v>0.49299999999999999</v>
      </c>
      <c r="Q193" s="81">
        <v>0.56100000000000005</v>
      </c>
      <c r="R193" s="81">
        <v>0.72499999999999998</v>
      </c>
      <c r="S193" s="81">
        <v>0.92500000000000004</v>
      </c>
      <c r="T193" s="81">
        <v>6.8000000000000005E-2</v>
      </c>
      <c r="U193" s="81">
        <v>0.32700000000000001</v>
      </c>
      <c r="V193" s="81">
        <v>0.376</v>
      </c>
      <c r="W193" s="81">
        <v>0.41699999999999998</v>
      </c>
      <c r="X193" s="81">
        <v>6.7000000000000004E-2</v>
      </c>
      <c r="Y193" s="81">
        <v>7.5999999999999998E-2</v>
      </c>
    </row>
    <row r="194" spans="1:25">
      <c r="A194" s="79">
        <v>5610</v>
      </c>
      <c r="B194" s="81">
        <v>0.26600000000000001</v>
      </c>
      <c r="C194" s="81">
        <v>0.52200000000000002</v>
      </c>
      <c r="D194" s="81">
        <v>0.52100000000000002</v>
      </c>
      <c r="E194" s="81">
        <v>0.61799999999999999</v>
      </c>
      <c r="F194" s="81">
        <v>0.85299999999999998</v>
      </c>
      <c r="G194" s="81">
        <v>1.089</v>
      </c>
      <c r="H194" s="81">
        <v>1.0149999999999999</v>
      </c>
      <c r="I194" s="81">
        <v>0.82</v>
      </c>
      <c r="J194" s="81">
        <v>0.627</v>
      </c>
      <c r="K194" s="81">
        <v>0.53500000000000003</v>
      </c>
      <c r="L194" s="81">
        <v>0.54300000000000004</v>
      </c>
      <c r="M194" s="81">
        <v>0.28399999999999997</v>
      </c>
      <c r="N194" s="81">
        <v>0.26600000000000001</v>
      </c>
      <c r="O194" s="81">
        <v>0.53500000000000003</v>
      </c>
      <c r="P194" s="81">
        <v>0.49099999999999999</v>
      </c>
      <c r="Q194" s="81">
        <v>0.55900000000000005</v>
      </c>
      <c r="R194" s="81">
        <v>0.72299999999999998</v>
      </c>
      <c r="S194" s="81">
        <v>0.92600000000000005</v>
      </c>
      <c r="T194" s="81">
        <v>6.9000000000000006E-2</v>
      </c>
      <c r="U194" s="81">
        <v>0.32700000000000001</v>
      </c>
      <c r="V194" s="81">
        <v>0.376</v>
      </c>
      <c r="W194" s="81">
        <v>0.41699999999999998</v>
      </c>
      <c r="X194" s="81">
        <v>6.7000000000000004E-2</v>
      </c>
      <c r="Y194" s="81">
        <v>7.4999999999999997E-2</v>
      </c>
    </row>
    <row r="195" spans="1:25">
      <c r="A195" s="79">
        <v>5640</v>
      </c>
      <c r="B195" s="81">
        <v>0.26500000000000001</v>
      </c>
      <c r="C195" s="81">
        <v>0.52100000000000002</v>
      </c>
      <c r="D195" s="81">
        <v>0.51900000000000002</v>
      </c>
      <c r="E195" s="81">
        <v>0.61799999999999999</v>
      </c>
      <c r="F195" s="81">
        <v>0.85499999999999998</v>
      </c>
      <c r="G195" s="81">
        <v>1.091</v>
      </c>
      <c r="H195" s="81">
        <v>1.014</v>
      </c>
      <c r="I195" s="81">
        <v>0.81799999999999995</v>
      </c>
      <c r="J195" s="81">
        <v>0.626</v>
      </c>
      <c r="K195" s="81">
        <v>0.53400000000000003</v>
      </c>
      <c r="L195" s="81">
        <v>0.54200000000000004</v>
      </c>
      <c r="M195" s="81">
        <v>0.28199999999999997</v>
      </c>
      <c r="N195" s="81">
        <v>0.26400000000000001</v>
      </c>
      <c r="O195" s="81">
        <v>0.53400000000000003</v>
      </c>
      <c r="P195" s="81">
        <v>0.49</v>
      </c>
      <c r="Q195" s="81">
        <v>0.55800000000000005</v>
      </c>
      <c r="R195" s="81">
        <v>0.72199999999999998</v>
      </c>
      <c r="S195" s="81">
        <v>0.92700000000000005</v>
      </c>
      <c r="T195" s="81">
        <v>6.9000000000000006E-2</v>
      </c>
      <c r="U195" s="81">
        <v>0.32700000000000001</v>
      </c>
      <c r="V195" s="81">
        <v>0.376</v>
      </c>
      <c r="W195" s="81">
        <v>0.41699999999999998</v>
      </c>
      <c r="X195" s="81">
        <v>6.7000000000000004E-2</v>
      </c>
      <c r="Y195" s="81">
        <v>7.5999999999999998E-2</v>
      </c>
    </row>
    <row r="196" spans="1:25">
      <c r="A196" s="79">
        <v>5670</v>
      </c>
      <c r="B196" s="81">
        <v>0.26300000000000001</v>
      </c>
      <c r="C196" s="81">
        <v>0.52</v>
      </c>
      <c r="D196" s="81">
        <v>0.51900000000000002</v>
      </c>
      <c r="E196" s="81">
        <v>0.61699999999999999</v>
      </c>
      <c r="F196" s="81">
        <v>0.85499999999999998</v>
      </c>
      <c r="G196" s="81">
        <v>1.091</v>
      </c>
      <c r="H196" s="81">
        <v>1.0129999999999999</v>
      </c>
      <c r="I196" s="81">
        <v>0.81699999999999995</v>
      </c>
      <c r="J196" s="81">
        <v>0.625</v>
      </c>
      <c r="K196" s="81">
        <v>0.53200000000000003</v>
      </c>
      <c r="L196" s="81">
        <v>0.54100000000000004</v>
      </c>
      <c r="M196" s="81">
        <v>0.28100000000000003</v>
      </c>
      <c r="N196" s="81">
        <v>0.26300000000000001</v>
      </c>
      <c r="O196" s="81">
        <v>0.53300000000000003</v>
      </c>
      <c r="P196" s="81">
        <v>0.48899999999999999</v>
      </c>
      <c r="Q196" s="81">
        <v>0.55700000000000005</v>
      </c>
      <c r="R196" s="81">
        <v>0.72099999999999997</v>
      </c>
      <c r="S196" s="81">
        <v>0.92600000000000005</v>
      </c>
      <c r="T196" s="81">
        <v>6.9000000000000006E-2</v>
      </c>
      <c r="U196" s="81">
        <v>0.32700000000000001</v>
      </c>
      <c r="V196" s="81">
        <v>0.376</v>
      </c>
      <c r="W196" s="81">
        <v>0.41799999999999998</v>
      </c>
      <c r="X196" s="81">
        <v>6.8000000000000005E-2</v>
      </c>
      <c r="Y196" s="81">
        <v>7.5999999999999998E-2</v>
      </c>
    </row>
    <row r="197" spans="1:25">
      <c r="A197" s="79">
        <v>5700</v>
      </c>
      <c r="B197" s="81">
        <v>0.26100000000000001</v>
      </c>
      <c r="C197" s="81">
        <v>0.51800000000000002</v>
      </c>
      <c r="D197" s="81">
        <v>0.51700000000000002</v>
      </c>
      <c r="E197" s="81">
        <v>0.61399999999999999</v>
      </c>
      <c r="F197" s="81">
        <v>0.85</v>
      </c>
      <c r="G197" s="81">
        <v>1.087</v>
      </c>
      <c r="H197" s="81">
        <v>1.012</v>
      </c>
      <c r="I197" s="81">
        <v>0.81699999999999995</v>
      </c>
      <c r="J197" s="81">
        <v>0.623</v>
      </c>
      <c r="K197" s="81">
        <v>0.53</v>
      </c>
      <c r="L197" s="81">
        <v>0.53900000000000003</v>
      </c>
      <c r="M197" s="81">
        <v>0.27900000000000003</v>
      </c>
      <c r="N197" s="81">
        <v>0.26100000000000001</v>
      </c>
      <c r="O197" s="81">
        <v>0.53100000000000003</v>
      </c>
      <c r="P197" s="81">
        <v>0.48599999999999999</v>
      </c>
      <c r="Q197" s="81">
        <v>0.55500000000000005</v>
      </c>
      <c r="R197" s="81">
        <v>0.72</v>
      </c>
      <c r="S197" s="81">
        <v>0.92200000000000004</v>
      </c>
      <c r="T197" s="81">
        <v>6.9000000000000006E-2</v>
      </c>
      <c r="U197" s="81">
        <v>0.32700000000000001</v>
      </c>
      <c r="V197" s="81">
        <v>0.376</v>
      </c>
      <c r="W197" s="81">
        <v>0.41699999999999998</v>
      </c>
      <c r="X197" s="81">
        <v>6.7000000000000004E-2</v>
      </c>
      <c r="Y197" s="81">
        <v>7.5999999999999998E-2</v>
      </c>
    </row>
    <row r="198" spans="1:25">
      <c r="A198" s="79">
        <v>5730</v>
      </c>
      <c r="B198" s="81">
        <v>0.26</v>
      </c>
      <c r="C198" s="81">
        <v>0.51700000000000002</v>
      </c>
      <c r="D198" s="81">
        <v>0.51600000000000001</v>
      </c>
      <c r="E198" s="81">
        <v>0.61299999999999999</v>
      </c>
      <c r="F198" s="81">
        <v>0.85099999999999998</v>
      </c>
      <c r="G198" s="81">
        <v>1.0880000000000001</v>
      </c>
      <c r="H198" s="81">
        <v>1.0109999999999999</v>
      </c>
      <c r="I198" s="81">
        <v>0.81599999999999995</v>
      </c>
      <c r="J198" s="81">
        <v>0.622</v>
      </c>
      <c r="K198" s="81">
        <v>0.52900000000000003</v>
      </c>
      <c r="L198" s="81">
        <v>0.53700000000000003</v>
      </c>
      <c r="M198" s="81">
        <v>0.27700000000000002</v>
      </c>
      <c r="N198" s="81">
        <v>0.25900000000000001</v>
      </c>
      <c r="O198" s="81">
        <v>0.53100000000000003</v>
      </c>
      <c r="P198" s="81">
        <v>0.48499999999999999</v>
      </c>
      <c r="Q198" s="81">
        <v>0.55300000000000005</v>
      </c>
      <c r="R198" s="81">
        <v>0.71799999999999997</v>
      </c>
      <c r="S198" s="81">
        <v>0.92</v>
      </c>
      <c r="T198" s="81">
        <v>6.9000000000000006E-2</v>
      </c>
      <c r="U198" s="81">
        <v>0.32700000000000001</v>
      </c>
      <c r="V198" s="81">
        <v>0.376</v>
      </c>
      <c r="W198" s="81">
        <v>0.41699999999999998</v>
      </c>
      <c r="X198" s="81">
        <v>6.7000000000000004E-2</v>
      </c>
      <c r="Y198" s="81">
        <v>7.4999999999999997E-2</v>
      </c>
    </row>
    <row r="199" spans="1:25">
      <c r="A199" s="79">
        <v>5760</v>
      </c>
      <c r="B199" s="81">
        <v>0.25800000000000001</v>
      </c>
      <c r="C199" s="81">
        <v>0.51700000000000002</v>
      </c>
      <c r="D199" s="81">
        <v>0.51400000000000001</v>
      </c>
      <c r="E199" s="81">
        <v>0.61299999999999999</v>
      </c>
      <c r="F199" s="81">
        <v>0.85099999999999998</v>
      </c>
      <c r="G199" s="81">
        <v>1.0880000000000001</v>
      </c>
      <c r="H199" s="81">
        <v>1.0109999999999999</v>
      </c>
      <c r="I199" s="81">
        <v>0.81499999999999995</v>
      </c>
      <c r="J199" s="81">
        <v>0.62</v>
      </c>
      <c r="K199" s="81">
        <v>0.52700000000000002</v>
      </c>
      <c r="L199" s="81">
        <v>0.53600000000000003</v>
      </c>
      <c r="M199" s="81">
        <v>0.27600000000000002</v>
      </c>
      <c r="N199" s="81">
        <v>0.25800000000000001</v>
      </c>
      <c r="O199" s="81">
        <v>0.52900000000000003</v>
      </c>
      <c r="P199" s="81">
        <v>0.48299999999999998</v>
      </c>
      <c r="Q199" s="81">
        <v>0.55100000000000005</v>
      </c>
      <c r="R199" s="81">
        <v>0.71699999999999997</v>
      </c>
      <c r="S199" s="81">
        <v>0.91800000000000004</v>
      </c>
      <c r="T199" s="81">
        <v>6.9000000000000006E-2</v>
      </c>
      <c r="U199" s="81">
        <v>0.32700000000000001</v>
      </c>
      <c r="V199" s="81">
        <v>0.376</v>
      </c>
      <c r="W199" s="81">
        <v>0.41699999999999998</v>
      </c>
      <c r="X199" s="81">
        <v>6.8000000000000005E-2</v>
      </c>
      <c r="Y199" s="81">
        <v>7.5999999999999998E-2</v>
      </c>
    </row>
    <row r="200" spans="1:25">
      <c r="A200" s="79">
        <v>5790</v>
      </c>
      <c r="B200" s="81">
        <v>0.25600000000000001</v>
      </c>
      <c r="C200" s="81">
        <v>0.51400000000000001</v>
      </c>
      <c r="D200" s="81">
        <v>0.51300000000000001</v>
      </c>
      <c r="E200" s="81">
        <v>0.61</v>
      </c>
      <c r="F200" s="81">
        <v>0.84799999999999998</v>
      </c>
      <c r="G200" s="81">
        <v>1.085</v>
      </c>
      <c r="H200" s="81">
        <v>1.01</v>
      </c>
      <c r="I200" s="81">
        <v>0.81299999999999994</v>
      </c>
      <c r="J200" s="81">
        <v>0.61899999999999999</v>
      </c>
      <c r="K200" s="81">
        <v>0.52600000000000002</v>
      </c>
      <c r="L200" s="81">
        <v>0.53500000000000003</v>
      </c>
      <c r="M200" s="81">
        <v>0.27400000000000002</v>
      </c>
      <c r="N200" s="81">
        <v>0.25600000000000001</v>
      </c>
      <c r="O200" s="81">
        <v>0.52700000000000002</v>
      </c>
      <c r="P200" s="81">
        <v>0.48099999999999998</v>
      </c>
      <c r="Q200" s="81">
        <v>0.55000000000000004</v>
      </c>
      <c r="R200" s="81">
        <v>0.71599999999999997</v>
      </c>
      <c r="S200" s="81">
        <v>0.91700000000000004</v>
      </c>
      <c r="T200" s="81">
        <v>6.8000000000000005E-2</v>
      </c>
      <c r="U200" s="81">
        <v>0.32700000000000001</v>
      </c>
      <c r="V200" s="81">
        <v>0.376</v>
      </c>
      <c r="W200" s="81">
        <v>0.41699999999999998</v>
      </c>
      <c r="X200" s="81">
        <v>6.7000000000000004E-2</v>
      </c>
      <c r="Y200" s="81">
        <v>7.5999999999999998E-2</v>
      </c>
    </row>
    <row r="201" spans="1:25">
      <c r="A201" s="79">
        <v>5820</v>
      </c>
      <c r="B201" s="81">
        <v>0.255</v>
      </c>
      <c r="C201" s="81">
        <v>0.51300000000000001</v>
      </c>
      <c r="D201" s="81">
        <v>0.51</v>
      </c>
      <c r="E201" s="81">
        <v>0.60899999999999999</v>
      </c>
      <c r="F201" s="81">
        <v>0.84699999999999998</v>
      </c>
      <c r="G201" s="81">
        <v>1.085</v>
      </c>
      <c r="H201" s="81">
        <v>1.0089999999999999</v>
      </c>
      <c r="I201" s="81">
        <v>0.81200000000000006</v>
      </c>
      <c r="J201" s="81">
        <v>0.61799999999999999</v>
      </c>
      <c r="K201" s="81">
        <v>0.52400000000000002</v>
      </c>
      <c r="L201" s="81">
        <v>0.53400000000000003</v>
      </c>
      <c r="M201" s="81">
        <v>0.27200000000000002</v>
      </c>
      <c r="N201" s="81">
        <v>0.255</v>
      </c>
      <c r="O201" s="81">
        <v>0.52700000000000002</v>
      </c>
      <c r="P201" s="81">
        <v>0.48</v>
      </c>
      <c r="Q201" s="81">
        <v>0.54900000000000004</v>
      </c>
      <c r="R201" s="81">
        <v>0.71499999999999997</v>
      </c>
      <c r="S201" s="81">
        <v>0.91600000000000004</v>
      </c>
      <c r="T201" s="81">
        <v>6.8000000000000005E-2</v>
      </c>
      <c r="U201" s="81">
        <v>0.32700000000000001</v>
      </c>
      <c r="V201" s="81">
        <v>0.38200000000000001</v>
      </c>
      <c r="W201" s="81">
        <v>0.41699999999999998</v>
      </c>
      <c r="X201" s="81">
        <v>6.7000000000000004E-2</v>
      </c>
      <c r="Y201" s="81">
        <v>7.4999999999999997E-2</v>
      </c>
    </row>
    <row r="202" spans="1:25">
      <c r="A202" s="79">
        <v>5850</v>
      </c>
      <c r="B202" s="81">
        <v>0.253</v>
      </c>
      <c r="C202" s="81">
        <v>0.51200000000000001</v>
      </c>
      <c r="D202" s="81">
        <v>0.51200000000000001</v>
      </c>
      <c r="E202" s="81">
        <v>0.60599999999999998</v>
      </c>
      <c r="F202" s="81">
        <v>0.84499999999999997</v>
      </c>
      <c r="G202" s="81">
        <v>1.083</v>
      </c>
      <c r="H202" s="81">
        <v>1.008</v>
      </c>
      <c r="I202" s="81">
        <v>0.81100000000000005</v>
      </c>
      <c r="J202" s="81">
        <v>0.61599999999999999</v>
      </c>
      <c r="K202" s="81">
        <v>0.52300000000000002</v>
      </c>
      <c r="L202" s="81">
        <v>0.53200000000000003</v>
      </c>
      <c r="M202" s="81">
        <v>0.27</v>
      </c>
      <c r="N202" s="81">
        <v>0.253</v>
      </c>
      <c r="O202" s="81">
        <v>0.52400000000000002</v>
      </c>
      <c r="P202" s="81">
        <v>0.47799999999999998</v>
      </c>
      <c r="Q202" s="81">
        <v>0.54700000000000004</v>
      </c>
      <c r="R202" s="81">
        <v>0.71299999999999997</v>
      </c>
      <c r="S202" s="81">
        <v>0.91500000000000004</v>
      </c>
      <c r="T202" s="81">
        <v>6.8000000000000005E-2</v>
      </c>
      <c r="U202" s="81">
        <v>0.32700000000000001</v>
      </c>
      <c r="V202" s="81">
        <v>0.376</v>
      </c>
      <c r="W202" s="81">
        <v>0.41699999999999998</v>
      </c>
      <c r="X202" s="81">
        <v>6.7000000000000004E-2</v>
      </c>
      <c r="Y202" s="81">
        <v>7.5999999999999998E-2</v>
      </c>
    </row>
    <row r="203" spans="1:25">
      <c r="A203" s="79">
        <v>5880</v>
      </c>
      <c r="B203" s="81">
        <v>0.252</v>
      </c>
      <c r="C203" s="81">
        <v>0.51100000000000001</v>
      </c>
      <c r="D203" s="81">
        <v>0.50800000000000001</v>
      </c>
      <c r="E203" s="81">
        <v>0.60599999999999998</v>
      </c>
      <c r="F203" s="81">
        <v>0.84499999999999997</v>
      </c>
      <c r="G203" s="81">
        <v>1.083</v>
      </c>
      <c r="H203" s="81">
        <v>1.0069999999999999</v>
      </c>
      <c r="I203" s="81">
        <v>0.81</v>
      </c>
      <c r="J203" s="81">
        <v>0.61499999999999999</v>
      </c>
      <c r="K203" s="81">
        <v>0.52100000000000002</v>
      </c>
      <c r="L203" s="81">
        <v>0.53100000000000003</v>
      </c>
      <c r="M203" s="81">
        <v>0.26800000000000002</v>
      </c>
      <c r="N203" s="81">
        <v>0.252</v>
      </c>
      <c r="O203" s="81">
        <v>0.52400000000000002</v>
      </c>
      <c r="P203" s="81">
        <v>0.47599999999999998</v>
      </c>
      <c r="Q203" s="81">
        <v>0.54600000000000004</v>
      </c>
      <c r="R203" s="81">
        <v>0.71299999999999997</v>
      </c>
      <c r="S203" s="81">
        <v>0.91500000000000004</v>
      </c>
      <c r="T203" s="81">
        <v>6.8000000000000005E-2</v>
      </c>
      <c r="U203" s="81">
        <v>0.32700000000000001</v>
      </c>
      <c r="V203" s="81">
        <v>0.376</v>
      </c>
      <c r="W203" s="81">
        <v>0.41699999999999998</v>
      </c>
      <c r="X203" s="81">
        <v>6.7000000000000004E-2</v>
      </c>
      <c r="Y203" s="81">
        <v>7.5999999999999998E-2</v>
      </c>
    </row>
    <row r="204" spans="1:25">
      <c r="A204" s="79">
        <v>5910</v>
      </c>
      <c r="B204" s="81">
        <v>0.25</v>
      </c>
      <c r="C204" s="81">
        <v>0.51</v>
      </c>
      <c r="D204" s="81">
        <v>0.51100000000000001</v>
      </c>
      <c r="E204" s="81">
        <v>0.60499999999999998</v>
      </c>
      <c r="F204" s="81">
        <v>0.84599999999999997</v>
      </c>
      <c r="G204" s="81">
        <v>1.083</v>
      </c>
      <c r="H204" s="81">
        <v>1.006</v>
      </c>
      <c r="I204" s="81">
        <v>0.80800000000000005</v>
      </c>
      <c r="J204" s="81">
        <v>0.61399999999999999</v>
      </c>
      <c r="K204" s="81">
        <v>0.52</v>
      </c>
      <c r="L204" s="81">
        <v>0.52900000000000003</v>
      </c>
      <c r="M204" s="81">
        <v>0.26700000000000002</v>
      </c>
      <c r="N204" s="81">
        <v>0.25</v>
      </c>
      <c r="O204" s="81">
        <v>0.52300000000000002</v>
      </c>
      <c r="P204" s="81">
        <v>0.47599999999999998</v>
      </c>
      <c r="Q204" s="81">
        <v>0.54500000000000004</v>
      </c>
      <c r="R204" s="81">
        <v>0.71199999999999997</v>
      </c>
      <c r="S204" s="81">
        <v>0.91400000000000003</v>
      </c>
      <c r="T204" s="81">
        <v>6.9000000000000006E-2</v>
      </c>
      <c r="U204" s="81">
        <v>0.32700000000000001</v>
      </c>
      <c r="V204" s="81">
        <v>0.375</v>
      </c>
      <c r="W204" s="81">
        <v>0.41699999999999998</v>
      </c>
      <c r="X204" s="81">
        <v>6.7000000000000004E-2</v>
      </c>
      <c r="Y204" s="81">
        <v>7.6999999999999999E-2</v>
      </c>
    </row>
    <row r="205" spans="1:25">
      <c r="A205" s="79">
        <v>5940</v>
      </c>
      <c r="B205" s="81">
        <v>0.249</v>
      </c>
      <c r="C205" s="81">
        <v>0.50800000000000001</v>
      </c>
      <c r="D205" s="81">
        <v>0.50600000000000001</v>
      </c>
      <c r="E205" s="81">
        <v>0.60299999999999998</v>
      </c>
      <c r="F205" s="81">
        <v>0.84199999999999997</v>
      </c>
      <c r="G205" s="81">
        <v>1.081</v>
      </c>
      <c r="H205" s="81">
        <v>1.006</v>
      </c>
      <c r="I205" s="81">
        <v>0.80700000000000005</v>
      </c>
      <c r="J205" s="81">
        <v>0.61199999999999999</v>
      </c>
      <c r="K205" s="81">
        <v>0.51800000000000002</v>
      </c>
      <c r="L205" s="81">
        <v>0.52900000000000003</v>
      </c>
      <c r="M205" s="81">
        <v>0.26500000000000001</v>
      </c>
      <c r="N205" s="81">
        <v>0.249</v>
      </c>
      <c r="O205" s="81">
        <v>0.52100000000000002</v>
      </c>
      <c r="P205" s="81">
        <v>0.47299999999999998</v>
      </c>
      <c r="Q205" s="81">
        <v>0.54200000000000004</v>
      </c>
      <c r="R205" s="81">
        <v>0.71</v>
      </c>
      <c r="S205" s="81">
        <v>0.91200000000000003</v>
      </c>
      <c r="T205" s="81">
        <v>6.9000000000000006E-2</v>
      </c>
      <c r="U205" s="81">
        <v>0.32700000000000001</v>
      </c>
      <c r="V205" s="81">
        <v>0.375</v>
      </c>
      <c r="W205" s="81">
        <v>0.41699999999999998</v>
      </c>
      <c r="X205" s="81">
        <v>6.7000000000000004E-2</v>
      </c>
      <c r="Y205" s="81">
        <v>7.5999999999999998E-2</v>
      </c>
    </row>
    <row r="206" spans="1:25">
      <c r="A206" s="79">
        <v>5970</v>
      </c>
      <c r="B206" s="81">
        <v>0.247</v>
      </c>
      <c r="C206" s="81">
        <v>0.50700000000000001</v>
      </c>
      <c r="D206" s="81">
        <v>0.504</v>
      </c>
      <c r="E206" s="81">
        <v>0.60199999999999998</v>
      </c>
      <c r="F206" s="81">
        <v>0.84299999999999997</v>
      </c>
      <c r="G206" s="81">
        <v>1.08</v>
      </c>
      <c r="H206" s="81">
        <v>1.004</v>
      </c>
      <c r="I206" s="81">
        <v>0.80600000000000005</v>
      </c>
      <c r="J206" s="81">
        <v>0.61099999999999999</v>
      </c>
      <c r="K206" s="81">
        <v>0.51700000000000002</v>
      </c>
      <c r="L206" s="81">
        <v>0.52700000000000002</v>
      </c>
      <c r="M206" s="81">
        <v>0.26400000000000001</v>
      </c>
      <c r="N206" s="81">
        <v>0.247</v>
      </c>
      <c r="O206" s="81">
        <v>0.52</v>
      </c>
      <c r="P206" s="81">
        <v>0.47199999999999998</v>
      </c>
      <c r="Q206" s="81">
        <v>0.54100000000000004</v>
      </c>
      <c r="R206" s="81">
        <v>0.70899999999999996</v>
      </c>
      <c r="S206" s="81">
        <v>0.91100000000000003</v>
      </c>
      <c r="T206" s="81">
        <v>6.8000000000000005E-2</v>
      </c>
      <c r="U206" s="81">
        <v>0.32700000000000001</v>
      </c>
      <c r="V206" s="81">
        <v>0.378</v>
      </c>
      <c r="W206" s="81">
        <v>0.41699999999999998</v>
      </c>
      <c r="X206" s="81">
        <v>6.7000000000000004E-2</v>
      </c>
      <c r="Y206" s="81">
        <v>7.5999999999999998E-2</v>
      </c>
    </row>
    <row r="207" spans="1:25">
      <c r="A207" s="79">
        <v>6000</v>
      </c>
      <c r="B207" s="81">
        <v>0.246</v>
      </c>
      <c r="C207" s="81">
        <v>0.50700000000000001</v>
      </c>
      <c r="D207" s="81">
        <v>0.502</v>
      </c>
      <c r="E207" s="81">
        <v>0.60199999999999998</v>
      </c>
      <c r="F207" s="81">
        <v>0.84299999999999997</v>
      </c>
      <c r="G207" s="81">
        <v>1.08</v>
      </c>
      <c r="H207" s="81">
        <v>1.004</v>
      </c>
      <c r="I207" s="81">
        <v>0.80300000000000005</v>
      </c>
      <c r="J207" s="81">
        <v>0.61</v>
      </c>
      <c r="K207" s="81">
        <v>0.51500000000000001</v>
      </c>
      <c r="L207" s="81">
        <v>0.52600000000000002</v>
      </c>
      <c r="M207" s="81">
        <v>0.26300000000000001</v>
      </c>
      <c r="N207" s="81">
        <v>0.246</v>
      </c>
      <c r="O207" s="81">
        <v>0.51900000000000002</v>
      </c>
      <c r="P207" s="81">
        <v>0.47099999999999997</v>
      </c>
      <c r="Q207" s="81">
        <v>0.54</v>
      </c>
      <c r="R207" s="81">
        <v>0.70799999999999996</v>
      </c>
      <c r="S207" s="81">
        <v>0.91100000000000003</v>
      </c>
      <c r="T207" s="81">
        <v>6.8000000000000005E-2</v>
      </c>
      <c r="U207" s="81">
        <v>0.32700000000000001</v>
      </c>
      <c r="V207" s="81">
        <v>0.375</v>
      </c>
      <c r="W207" s="81">
        <v>0.41799999999999998</v>
      </c>
      <c r="X207" s="81">
        <v>6.7000000000000004E-2</v>
      </c>
      <c r="Y207" s="81">
        <v>7.5999999999999998E-2</v>
      </c>
    </row>
    <row r="208" spans="1:25">
      <c r="A208" s="79">
        <v>6030</v>
      </c>
      <c r="B208" s="81">
        <v>0.24399999999999999</v>
      </c>
      <c r="C208" s="81">
        <v>0.504</v>
      </c>
      <c r="D208" s="81">
        <v>0.502</v>
      </c>
      <c r="E208" s="81">
        <v>0.59899999999999998</v>
      </c>
      <c r="F208" s="81">
        <v>0.84</v>
      </c>
      <c r="G208" s="81">
        <v>1.077</v>
      </c>
      <c r="H208" s="81">
        <v>1.0029999999999999</v>
      </c>
      <c r="I208" s="81">
        <v>0.80400000000000005</v>
      </c>
      <c r="J208" s="81">
        <v>0.60799999999999998</v>
      </c>
      <c r="K208" s="81">
        <v>0.51300000000000001</v>
      </c>
      <c r="L208" s="81">
        <v>0.52500000000000002</v>
      </c>
      <c r="M208" s="81">
        <v>0.26100000000000001</v>
      </c>
      <c r="N208" s="81">
        <v>0.24399999999999999</v>
      </c>
      <c r="O208" s="81">
        <v>0.51700000000000002</v>
      </c>
      <c r="P208" s="81">
        <v>0.46899999999999997</v>
      </c>
      <c r="Q208" s="81">
        <v>0.53800000000000003</v>
      </c>
      <c r="R208" s="81">
        <v>0.70699999999999996</v>
      </c>
      <c r="S208" s="81">
        <v>0.91</v>
      </c>
      <c r="T208" s="81">
        <v>6.8000000000000005E-2</v>
      </c>
      <c r="U208" s="81">
        <v>0.32700000000000001</v>
      </c>
      <c r="V208" s="81">
        <v>0.375</v>
      </c>
      <c r="W208" s="81">
        <v>0.41699999999999998</v>
      </c>
      <c r="X208" s="81">
        <v>6.7000000000000004E-2</v>
      </c>
      <c r="Y208" s="81">
        <v>7.5999999999999998E-2</v>
      </c>
    </row>
    <row r="209" spans="1:25">
      <c r="A209" s="79">
        <v>6060</v>
      </c>
      <c r="B209" s="81">
        <v>0.24299999999999999</v>
      </c>
      <c r="C209" s="81">
        <v>0.504</v>
      </c>
      <c r="D209" s="81">
        <v>0.498</v>
      </c>
      <c r="E209" s="81">
        <v>0.59799999999999998</v>
      </c>
      <c r="F209" s="81">
        <v>0.83899999999999997</v>
      </c>
      <c r="G209" s="81">
        <v>1.0780000000000001</v>
      </c>
      <c r="H209" s="81">
        <v>1.002</v>
      </c>
      <c r="I209" s="81">
        <v>0.80300000000000005</v>
      </c>
      <c r="J209" s="81">
        <v>0.60699999999999998</v>
      </c>
      <c r="K209" s="81">
        <v>0.51300000000000001</v>
      </c>
      <c r="L209" s="81">
        <v>0.52300000000000002</v>
      </c>
      <c r="M209" s="81">
        <v>0.25900000000000001</v>
      </c>
      <c r="N209" s="81">
        <v>0.24199999999999999</v>
      </c>
      <c r="O209" s="81">
        <v>0.51600000000000001</v>
      </c>
      <c r="P209" s="81">
        <v>0.46800000000000003</v>
      </c>
      <c r="Q209" s="81">
        <v>0.53700000000000003</v>
      </c>
      <c r="R209" s="81">
        <v>0.70599999999999996</v>
      </c>
      <c r="S209" s="81">
        <v>0.91</v>
      </c>
      <c r="T209" s="81">
        <v>6.9000000000000006E-2</v>
      </c>
      <c r="U209" s="81">
        <v>0.32700000000000001</v>
      </c>
      <c r="V209" s="81">
        <v>0.375</v>
      </c>
      <c r="W209" s="81">
        <v>0.41699999999999998</v>
      </c>
      <c r="X209" s="81">
        <v>6.7000000000000004E-2</v>
      </c>
      <c r="Y209" s="81">
        <v>7.5999999999999998E-2</v>
      </c>
    </row>
    <row r="210" spans="1:25">
      <c r="A210" s="79">
        <v>6090</v>
      </c>
      <c r="B210" s="81">
        <v>0.24099999999999999</v>
      </c>
      <c r="C210" s="81">
        <v>0.503</v>
      </c>
      <c r="D210" s="81">
        <v>0.5</v>
      </c>
      <c r="E210" s="81">
        <v>0.59799999999999998</v>
      </c>
      <c r="F210" s="81">
        <v>0.83899999999999997</v>
      </c>
      <c r="G210" s="81">
        <v>1.0780000000000001</v>
      </c>
      <c r="H210" s="81">
        <v>1.0009999999999999</v>
      </c>
      <c r="I210" s="81">
        <v>0.8</v>
      </c>
      <c r="J210" s="81">
        <v>0.60599999999999998</v>
      </c>
      <c r="K210" s="81">
        <v>0.51100000000000001</v>
      </c>
      <c r="L210" s="81">
        <v>0.52100000000000002</v>
      </c>
      <c r="M210" s="81">
        <v>0.25800000000000001</v>
      </c>
      <c r="N210" s="81">
        <v>0.24099999999999999</v>
      </c>
      <c r="O210" s="81">
        <v>0.51400000000000001</v>
      </c>
      <c r="P210" s="81">
        <v>0.46500000000000002</v>
      </c>
      <c r="Q210" s="81">
        <v>0.53500000000000003</v>
      </c>
      <c r="R210" s="81">
        <v>0.70499999999999996</v>
      </c>
      <c r="S210" s="81">
        <v>0.90800000000000003</v>
      </c>
      <c r="T210" s="81">
        <v>6.8000000000000005E-2</v>
      </c>
      <c r="U210" s="81">
        <v>0.32700000000000001</v>
      </c>
      <c r="V210" s="81">
        <v>0.375</v>
      </c>
      <c r="W210" s="81">
        <v>0.41699999999999998</v>
      </c>
      <c r="X210" s="81">
        <v>6.7000000000000004E-2</v>
      </c>
      <c r="Y210" s="81">
        <v>7.5999999999999998E-2</v>
      </c>
    </row>
    <row r="211" spans="1:25">
      <c r="A211" s="79">
        <v>6120</v>
      </c>
      <c r="B211" s="81">
        <v>0.24</v>
      </c>
      <c r="C211" s="81">
        <v>0.501</v>
      </c>
      <c r="D211" s="81">
        <v>0.495</v>
      </c>
      <c r="E211" s="81">
        <v>0.59499999999999997</v>
      </c>
      <c r="F211" s="81">
        <v>0.83599999999999997</v>
      </c>
      <c r="G211" s="81">
        <v>1.0760000000000001</v>
      </c>
      <c r="H211" s="81">
        <v>1</v>
      </c>
      <c r="I211" s="81">
        <v>0.80100000000000005</v>
      </c>
      <c r="J211" s="81">
        <v>0.60399999999999998</v>
      </c>
      <c r="K211" s="81">
        <v>0.51</v>
      </c>
      <c r="L211" s="81">
        <v>0.52100000000000002</v>
      </c>
      <c r="M211" s="81">
        <v>0.25600000000000001</v>
      </c>
      <c r="N211" s="81">
        <v>0.24</v>
      </c>
      <c r="O211" s="81">
        <v>0.51300000000000001</v>
      </c>
      <c r="P211" s="81">
        <v>0.46400000000000002</v>
      </c>
      <c r="Q211" s="81">
        <v>0.53400000000000003</v>
      </c>
      <c r="R211" s="81">
        <v>0.70399999999999996</v>
      </c>
      <c r="S211" s="81">
        <v>0.90700000000000003</v>
      </c>
      <c r="T211" s="81">
        <v>6.8000000000000005E-2</v>
      </c>
      <c r="U211" s="81">
        <v>0.32700000000000001</v>
      </c>
      <c r="V211" s="81">
        <v>0.375</v>
      </c>
      <c r="W211" s="81">
        <v>0.41699999999999998</v>
      </c>
      <c r="X211" s="81">
        <v>6.7000000000000004E-2</v>
      </c>
      <c r="Y211" s="81">
        <v>7.5999999999999998E-2</v>
      </c>
    </row>
    <row r="212" spans="1:25">
      <c r="A212" s="79">
        <v>6150</v>
      </c>
      <c r="B212" s="81">
        <v>0.23799999999999999</v>
      </c>
      <c r="C212" s="81">
        <v>0.5</v>
      </c>
      <c r="D212" s="81">
        <v>0.497</v>
      </c>
      <c r="E212" s="81">
        <v>0.59499999999999997</v>
      </c>
      <c r="F212" s="81">
        <v>0.83699999999999997</v>
      </c>
      <c r="G212" s="81">
        <v>1.075</v>
      </c>
      <c r="H212" s="81">
        <v>0.999</v>
      </c>
      <c r="I212" s="81">
        <v>0.79900000000000004</v>
      </c>
      <c r="J212" s="81">
        <v>0.60299999999999998</v>
      </c>
      <c r="K212" s="81">
        <v>0.50900000000000001</v>
      </c>
      <c r="L212" s="81">
        <v>0.51900000000000002</v>
      </c>
      <c r="M212" s="81">
        <v>0.255</v>
      </c>
      <c r="N212" s="81">
        <v>0.23799999999999999</v>
      </c>
      <c r="O212" s="81">
        <v>0.51300000000000001</v>
      </c>
      <c r="P212" s="81">
        <v>0.46300000000000002</v>
      </c>
      <c r="Q212" s="81">
        <v>0.53300000000000003</v>
      </c>
      <c r="R212" s="81">
        <v>0.70299999999999996</v>
      </c>
      <c r="S212" s="81">
        <v>0.90700000000000003</v>
      </c>
      <c r="T212" s="81">
        <v>6.9000000000000006E-2</v>
      </c>
      <c r="U212" s="81">
        <v>0.32700000000000001</v>
      </c>
      <c r="V212" s="81">
        <v>0.375</v>
      </c>
      <c r="W212" s="81">
        <v>0.41699999999999998</v>
      </c>
      <c r="X212" s="81">
        <v>6.8000000000000005E-2</v>
      </c>
      <c r="Y212" s="81">
        <v>7.5999999999999998E-2</v>
      </c>
    </row>
    <row r="213" spans="1:25">
      <c r="A213" s="79">
        <v>6180</v>
      </c>
      <c r="B213" s="81">
        <v>0.23699999999999999</v>
      </c>
      <c r="C213" s="81">
        <v>0.498</v>
      </c>
      <c r="D213" s="81">
        <v>0.49199999999999999</v>
      </c>
      <c r="E213" s="81">
        <v>0.59199999999999997</v>
      </c>
      <c r="F213" s="81">
        <v>0.83299999999999996</v>
      </c>
      <c r="G213" s="81">
        <v>1.073</v>
      </c>
      <c r="H213" s="81">
        <v>0.999</v>
      </c>
      <c r="I213" s="81">
        <v>0.79800000000000004</v>
      </c>
      <c r="J213" s="81">
        <v>0.60099999999999998</v>
      </c>
      <c r="K213" s="81">
        <v>0.50800000000000001</v>
      </c>
      <c r="L213" s="81">
        <v>0.51800000000000002</v>
      </c>
      <c r="M213" s="81">
        <v>0.253</v>
      </c>
      <c r="N213" s="81">
        <v>0.23699999999999999</v>
      </c>
      <c r="O213" s="81">
        <v>0.51100000000000001</v>
      </c>
      <c r="P213" s="81">
        <v>0.46100000000000002</v>
      </c>
      <c r="Q213" s="81">
        <v>0.53100000000000003</v>
      </c>
      <c r="R213" s="81">
        <v>0.70199999999999996</v>
      </c>
      <c r="S213" s="81">
        <v>0.90500000000000003</v>
      </c>
      <c r="T213" s="81">
        <v>6.9000000000000006E-2</v>
      </c>
      <c r="U213" s="81">
        <v>0.32700000000000001</v>
      </c>
      <c r="V213" s="81">
        <v>0.375</v>
      </c>
      <c r="W213" s="81">
        <v>0.41599999999999998</v>
      </c>
      <c r="X213" s="81">
        <v>6.7000000000000004E-2</v>
      </c>
      <c r="Y213" s="81">
        <v>7.5999999999999998E-2</v>
      </c>
    </row>
    <row r="214" spans="1:25">
      <c r="A214" s="79">
        <v>6210</v>
      </c>
      <c r="B214" s="81">
        <v>0.23599999999999999</v>
      </c>
      <c r="C214" s="81">
        <v>0.497</v>
      </c>
      <c r="D214" s="81">
        <v>0.495</v>
      </c>
      <c r="E214" s="81">
        <v>0.59099999999999997</v>
      </c>
      <c r="F214" s="81">
        <v>0.83399999999999996</v>
      </c>
      <c r="G214" s="81">
        <v>1.075</v>
      </c>
      <c r="H214" s="81">
        <v>0.998</v>
      </c>
      <c r="I214" s="81">
        <v>0.79700000000000004</v>
      </c>
      <c r="J214" s="81">
        <v>0.6</v>
      </c>
      <c r="K214" s="81">
        <v>0.50600000000000001</v>
      </c>
      <c r="L214" s="81">
        <v>0.51700000000000002</v>
      </c>
      <c r="M214" s="81">
        <v>0.251</v>
      </c>
      <c r="N214" s="81">
        <v>0.23499999999999999</v>
      </c>
      <c r="O214" s="81">
        <v>0.51</v>
      </c>
      <c r="P214" s="81">
        <v>0.46</v>
      </c>
      <c r="Q214" s="81">
        <v>0.53</v>
      </c>
      <c r="R214" s="81">
        <v>0.70099999999999996</v>
      </c>
      <c r="S214" s="81">
        <v>0.90500000000000003</v>
      </c>
      <c r="T214" s="81">
        <v>6.9000000000000006E-2</v>
      </c>
      <c r="U214" s="81">
        <v>0.32700000000000001</v>
      </c>
      <c r="V214" s="81">
        <v>0.375</v>
      </c>
      <c r="W214" s="81">
        <v>0.41699999999999998</v>
      </c>
      <c r="X214" s="81">
        <v>6.7000000000000004E-2</v>
      </c>
      <c r="Y214" s="81">
        <v>7.5999999999999998E-2</v>
      </c>
    </row>
    <row r="215" spans="1:25">
      <c r="A215" s="79">
        <v>6240</v>
      </c>
      <c r="B215" s="81">
        <v>0.23400000000000001</v>
      </c>
      <c r="C215" s="81">
        <v>0.497</v>
      </c>
      <c r="D215" s="81">
        <v>0.49099999999999999</v>
      </c>
      <c r="E215" s="81">
        <v>0.59199999999999997</v>
      </c>
      <c r="F215" s="81">
        <v>0.83399999999999996</v>
      </c>
      <c r="G215" s="81">
        <v>1.073</v>
      </c>
      <c r="H215" s="81">
        <v>0.997</v>
      </c>
      <c r="I215" s="81">
        <v>0.79600000000000004</v>
      </c>
      <c r="J215" s="81">
        <v>0.59899999999999998</v>
      </c>
      <c r="K215" s="81">
        <v>0.504</v>
      </c>
      <c r="L215" s="81">
        <v>0.51500000000000001</v>
      </c>
      <c r="M215" s="81">
        <v>0.25</v>
      </c>
      <c r="N215" s="81">
        <v>0.23400000000000001</v>
      </c>
      <c r="O215" s="81">
        <v>0.50900000000000001</v>
      </c>
      <c r="P215" s="81">
        <v>0.45900000000000002</v>
      </c>
      <c r="Q215" s="81">
        <v>0.52900000000000003</v>
      </c>
      <c r="R215" s="81">
        <v>0.7</v>
      </c>
      <c r="S215" s="81">
        <v>0.90400000000000003</v>
      </c>
      <c r="T215" s="81">
        <v>6.9000000000000006E-2</v>
      </c>
      <c r="U215" s="81">
        <v>0.32700000000000001</v>
      </c>
      <c r="V215" s="81">
        <v>0.377</v>
      </c>
      <c r="W215" s="81">
        <v>0.41699999999999998</v>
      </c>
      <c r="X215" s="81">
        <v>6.7000000000000004E-2</v>
      </c>
      <c r="Y215" s="81">
        <v>7.5999999999999998E-2</v>
      </c>
    </row>
    <row r="216" spans="1:25">
      <c r="A216" s="79">
        <v>6270</v>
      </c>
      <c r="B216" s="81">
        <v>0.23300000000000001</v>
      </c>
      <c r="C216" s="81">
        <v>0.495</v>
      </c>
      <c r="D216" s="81">
        <v>0.49199999999999999</v>
      </c>
      <c r="E216" s="81">
        <v>0.59</v>
      </c>
      <c r="F216" s="81">
        <v>0.83099999999999996</v>
      </c>
      <c r="G216" s="81">
        <v>1.071</v>
      </c>
      <c r="H216" s="81">
        <v>0.996</v>
      </c>
      <c r="I216" s="81">
        <v>0.79600000000000004</v>
      </c>
      <c r="J216" s="81">
        <v>0.59699999999999998</v>
      </c>
      <c r="K216" s="81">
        <v>0.502</v>
      </c>
      <c r="L216" s="81">
        <v>0.51500000000000001</v>
      </c>
      <c r="M216" s="81">
        <v>0.249</v>
      </c>
      <c r="N216" s="81">
        <v>0.23300000000000001</v>
      </c>
      <c r="O216" s="81">
        <v>0.50700000000000001</v>
      </c>
      <c r="P216" s="81">
        <v>0.45700000000000002</v>
      </c>
      <c r="Q216" s="81">
        <v>0.52600000000000002</v>
      </c>
      <c r="R216" s="81">
        <v>0.69799999999999995</v>
      </c>
      <c r="S216" s="81">
        <v>0.90300000000000002</v>
      </c>
      <c r="T216" s="81">
        <v>6.9000000000000006E-2</v>
      </c>
      <c r="U216" s="81">
        <v>0.32700000000000001</v>
      </c>
      <c r="V216" s="81">
        <v>0.375</v>
      </c>
      <c r="W216" s="81">
        <v>0.41699999999999998</v>
      </c>
      <c r="X216" s="81">
        <v>6.7000000000000004E-2</v>
      </c>
      <c r="Y216" s="81">
        <v>7.5999999999999998E-2</v>
      </c>
    </row>
    <row r="217" spans="1:25">
      <c r="A217" s="79">
        <v>6300</v>
      </c>
      <c r="B217" s="81">
        <v>0.23200000000000001</v>
      </c>
      <c r="C217" s="81">
        <v>0.49399999999999999</v>
      </c>
      <c r="D217" s="81">
        <v>0.48799999999999999</v>
      </c>
      <c r="E217" s="81">
        <v>0.58899999999999997</v>
      </c>
      <c r="F217" s="81">
        <v>0.83099999999999996</v>
      </c>
      <c r="G217" s="81">
        <v>1.071</v>
      </c>
      <c r="H217" s="81">
        <v>0.995</v>
      </c>
      <c r="I217" s="81">
        <v>0.79500000000000004</v>
      </c>
      <c r="J217" s="81">
        <v>0.59699999999999998</v>
      </c>
      <c r="K217" s="81">
        <v>0.501</v>
      </c>
      <c r="L217" s="81">
        <v>0.51400000000000001</v>
      </c>
      <c r="M217" s="81">
        <v>0.247</v>
      </c>
      <c r="N217" s="81">
        <v>0.23200000000000001</v>
      </c>
      <c r="O217" s="81">
        <v>0.50600000000000001</v>
      </c>
      <c r="P217" s="81">
        <v>0.45600000000000002</v>
      </c>
      <c r="Q217" s="81">
        <v>0.52500000000000002</v>
      </c>
      <c r="R217" s="81">
        <v>0.69799999999999995</v>
      </c>
      <c r="S217" s="81">
        <v>0.90300000000000002</v>
      </c>
      <c r="T217" s="81">
        <v>6.9000000000000006E-2</v>
      </c>
      <c r="U217" s="81">
        <v>0.32700000000000001</v>
      </c>
      <c r="V217" s="81">
        <v>0.375</v>
      </c>
      <c r="W217" s="81">
        <v>0.41699999999999998</v>
      </c>
      <c r="X217" s="81">
        <v>6.7000000000000004E-2</v>
      </c>
      <c r="Y217" s="81">
        <v>7.5999999999999998E-2</v>
      </c>
    </row>
    <row r="218" spans="1:25">
      <c r="A218" s="79">
        <v>6330</v>
      </c>
      <c r="B218" s="81">
        <v>0.23</v>
      </c>
      <c r="C218" s="81">
        <v>0.49299999999999999</v>
      </c>
      <c r="D218" s="81">
        <v>0.49</v>
      </c>
      <c r="E218" s="81">
        <v>0.58799999999999997</v>
      </c>
      <c r="F218" s="81">
        <v>0.83099999999999996</v>
      </c>
      <c r="G218" s="81">
        <v>1.0720000000000001</v>
      </c>
      <c r="H218" s="81">
        <v>0.99399999999999999</v>
      </c>
      <c r="I218" s="81">
        <v>0.79400000000000004</v>
      </c>
      <c r="J218" s="81">
        <v>0.59499999999999997</v>
      </c>
      <c r="K218" s="81">
        <v>0.5</v>
      </c>
      <c r="L218" s="81">
        <v>0.51100000000000001</v>
      </c>
      <c r="M218" s="81">
        <v>0.246</v>
      </c>
      <c r="N218" s="81">
        <v>0.23</v>
      </c>
      <c r="O218" s="81">
        <v>0.50600000000000001</v>
      </c>
      <c r="P218" s="81">
        <v>0.45500000000000002</v>
      </c>
      <c r="Q218" s="81">
        <v>0.52400000000000002</v>
      </c>
      <c r="R218" s="81">
        <v>0.69699999999999995</v>
      </c>
      <c r="S218" s="81">
        <v>0.90200000000000002</v>
      </c>
      <c r="T218" s="81">
        <v>6.9000000000000006E-2</v>
      </c>
      <c r="U218" s="81">
        <v>0.32700000000000001</v>
      </c>
      <c r="V218" s="81">
        <v>0.38200000000000001</v>
      </c>
      <c r="W218" s="81">
        <v>0.41699999999999998</v>
      </c>
      <c r="X218" s="81">
        <v>6.7000000000000004E-2</v>
      </c>
      <c r="Y218" s="81">
        <v>7.5999999999999998E-2</v>
      </c>
    </row>
    <row r="219" spans="1:25">
      <c r="A219" s="79">
        <v>6360</v>
      </c>
      <c r="B219" s="81">
        <v>0.22900000000000001</v>
      </c>
      <c r="C219" s="81">
        <v>0.49199999999999999</v>
      </c>
      <c r="D219" s="81">
        <v>0.48499999999999999</v>
      </c>
      <c r="E219" s="81">
        <v>0.58499999999999996</v>
      </c>
      <c r="F219" s="81">
        <v>0.82899999999999996</v>
      </c>
      <c r="G219" s="81">
        <v>1.069</v>
      </c>
      <c r="H219" s="81">
        <v>0.99399999999999999</v>
      </c>
      <c r="I219" s="81">
        <v>0.79300000000000004</v>
      </c>
      <c r="J219" s="81">
        <v>0.59299999999999997</v>
      </c>
      <c r="K219" s="81">
        <v>0.499</v>
      </c>
      <c r="L219" s="81">
        <v>0.51100000000000001</v>
      </c>
      <c r="M219" s="81">
        <v>0.245</v>
      </c>
      <c r="N219" s="81">
        <v>0.22900000000000001</v>
      </c>
      <c r="O219" s="81">
        <v>0.504</v>
      </c>
      <c r="P219" s="81">
        <v>0.45300000000000001</v>
      </c>
      <c r="Q219" s="81">
        <v>0.52300000000000002</v>
      </c>
      <c r="R219" s="81">
        <v>0.69499999999999995</v>
      </c>
      <c r="S219" s="81">
        <v>0.9</v>
      </c>
      <c r="T219" s="81">
        <v>6.9000000000000006E-2</v>
      </c>
      <c r="U219" s="81">
        <v>0.32700000000000001</v>
      </c>
      <c r="V219" s="81">
        <v>0.38500000000000001</v>
      </c>
      <c r="W219" s="81">
        <v>0.41699999999999998</v>
      </c>
      <c r="X219" s="81">
        <v>6.8000000000000005E-2</v>
      </c>
      <c r="Y219" s="81">
        <v>7.5999999999999998E-2</v>
      </c>
    </row>
    <row r="220" spans="1:25">
      <c r="A220" s="79">
        <v>6390</v>
      </c>
      <c r="B220" s="81">
        <v>0.22800000000000001</v>
      </c>
      <c r="C220" s="81">
        <v>0.49099999999999999</v>
      </c>
      <c r="D220" s="81">
        <v>0.48699999999999999</v>
      </c>
      <c r="E220" s="81">
        <v>0.58499999999999996</v>
      </c>
      <c r="F220" s="81">
        <v>0.82899999999999996</v>
      </c>
      <c r="G220" s="81">
        <v>1.07</v>
      </c>
      <c r="H220" s="81">
        <v>0.99299999999999999</v>
      </c>
      <c r="I220" s="81">
        <v>0.79200000000000004</v>
      </c>
      <c r="J220" s="81">
        <v>0.59199999999999997</v>
      </c>
      <c r="K220" s="81">
        <v>0.498</v>
      </c>
      <c r="L220" s="81">
        <v>0.51</v>
      </c>
      <c r="M220" s="81">
        <v>0.24299999999999999</v>
      </c>
      <c r="N220" s="81">
        <v>0.22700000000000001</v>
      </c>
      <c r="O220" s="81">
        <v>0.503</v>
      </c>
      <c r="P220" s="81">
        <v>0.45200000000000001</v>
      </c>
      <c r="Q220" s="81">
        <v>0.52100000000000002</v>
      </c>
      <c r="R220" s="81">
        <v>0.69499999999999995</v>
      </c>
      <c r="S220" s="81">
        <v>0.9</v>
      </c>
      <c r="T220" s="81">
        <v>6.9000000000000006E-2</v>
      </c>
      <c r="U220" s="81">
        <v>0.32700000000000001</v>
      </c>
      <c r="V220" s="81">
        <v>0.374</v>
      </c>
      <c r="W220" s="81">
        <v>0.41699999999999998</v>
      </c>
      <c r="X220" s="81">
        <v>6.8000000000000005E-2</v>
      </c>
      <c r="Y220" s="81">
        <v>7.5999999999999998E-2</v>
      </c>
    </row>
    <row r="221" spans="1:25">
      <c r="A221" s="79">
        <v>6420</v>
      </c>
      <c r="B221" s="81">
        <v>0.22600000000000001</v>
      </c>
      <c r="C221" s="81">
        <v>0.49</v>
      </c>
      <c r="D221" s="81">
        <v>0.48499999999999999</v>
      </c>
      <c r="E221" s="81">
        <v>0.58399999999999996</v>
      </c>
      <c r="F221" s="81">
        <v>0.82899999999999996</v>
      </c>
      <c r="G221" s="81">
        <v>1.07</v>
      </c>
      <c r="H221" s="81">
        <v>0.99299999999999999</v>
      </c>
      <c r="I221" s="81">
        <v>0.79</v>
      </c>
      <c r="J221" s="81">
        <v>0.59099999999999997</v>
      </c>
      <c r="K221" s="81">
        <v>0.495</v>
      </c>
      <c r="L221" s="81">
        <v>0.50800000000000001</v>
      </c>
      <c r="M221" s="81">
        <v>0.24199999999999999</v>
      </c>
      <c r="N221" s="81">
        <v>0.22600000000000001</v>
      </c>
      <c r="O221" s="81">
        <v>0.502</v>
      </c>
      <c r="P221" s="81">
        <v>0.45</v>
      </c>
      <c r="Q221" s="81">
        <v>0.52</v>
      </c>
      <c r="R221" s="81">
        <v>0.69299999999999995</v>
      </c>
      <c r="S221" s="81">
        <v>0.89800000000000002</v>
      </c>
      <c r="T221" s="81">
        <v>6.9000000000000006E-2</v>
      </c>
      <c r="U221" s="81">
        <v>0.32700000000000001</v>
      </c>
      <c r="V221" s="81">
        <v>0.38</v>
      </c>
      <c r="W221" s="81">
        <v>0.41699999999999998</v>
      </c>
      <c r="X221" s="81">
        <v>6.8000000000000005E-2</v>
      </c>
      <c r="Y221" s="81">
        <v>7.5999999999999998E-2</v>
      </c>
    </row>
    <row r="222" spans="1:25">
      <c r="A222" s="79">
        <v>6450</v>
      </c>
      <c r="B222" s="81">
        <v>0.22500000000000001</v>
      </c>
      <c r="C222" s="81">
        <v>0.48799999999999999</v>
      </c>
      <c r="D222" s="81">
        <v>0.48099999999999998</v>
      </c>
      <c r="E222" s="81">
        <v>0.58199999999999996</v>
      </c>
      <c r="F222" s="81">
        <v>0.82499999999999996</v>
      </c>
      <c r="G222" s="81">
        <v>1.0669999999999999</v>
      </c>
      <c r="H222" s="81">
        <v>0.99199999999999999</v>
      </c>
      <c r="I222" s="81">
        <v>0.79</v>
      </c>
      <c r="J222" s="81">
        <v>0.58899999999999997</v>
      </c>
      <c r="K222" s="81">
        <v>0.49399999999999999</v>
      </c>
      <c r="L222" s="81">
        <v>0.50700000000000001</v>
      </c>
      <c r="M222" s="81">
        <v>0.24099999999999999</v>
      </c>
      <c r="N222" s="81">
        <v>0.22500000000000001</v>
      </c>
      <c r="O222" s="81">
        <v>0.501</v>
      </c>
      <c r="P222" s="81">
        <v>0.44900000000000001</v>
      </c>
      <c r="Q222" s="81">
        <v>0.51900000000000002</v>
      </c>
      <c r="R222" s="81">
        <v>0.69199999999999995</v>
      </c>
      <c r="S222" s="81">
        <v>0.89700000000000002</v>
      </c>
      <c r="T222" s="81">
        <v>6.9000000000000006E-2</v>
      </c>
      <c r="U222" s="81">
        <v>0.32700000000000001</v>
      </c>
      <c r="V222" s="81">
        <v>0.378</v>
      </c>
      <c r="W222" s="81">
        <v>0.41699999999999998</v>
      </c>
      <c r="X222" s="81">
        <v>6.8000000000000005E-2</v>
      </c>
      <c r="Y222" s="81">
        <v>7.5999999999999998E-2</v>
      </c>
    </row>
    <row r="223" spans="1:25">
      <c r="A223" s="79">
        <v>6480</v>
      </c>
      <c r="B223" s="81">
        <v>0.224</v>
      </c>
      <c r="C223" s="81">
        <v>0.48799999999999999</v>
      </c>
      <c r="D223" s="81">
        <v>0.48199999999999998</v>
      </c>
      <c r="E223" s="81">
        <v>0.58199999999999996</v>
      </c>
      <c r="F223" s="81">
        <v>0.82599999999999996</v>
      </c>
      <c r="G223" s="81">
        <v>1.0680000000000001</v>
      </c>
      <c r="H223" s="81">
        <v>0.99</v>
      </c>
      <c r="I223" s="81">
        <v>0.78900000000000003</v>
      </c>
      <c r="J223" s="81">
        <v>0.58899999999999997</v>
      </c>
      <c r="K223" s="81">
        <v>0.49299999999999999</v>
      </c>
      <c r="L223" s="81">
        <v>0.50700000000000001</v>
      </c>
      <c r="M223" s="81">
        <v>0.23899999999999999</v>
      </c>
      <c r="N223" s="81">
        <v>0.224</v>
      </c>
      <c r="O223" s="81">
        <v>0.5</v>
      </c>
      <c r="P223" s="81">
        <v>0.44800000000000001</v>
      </c>
      <c r="Q223" s="81">
        <v>0.51800000000000002</v>
      </c>
      <c r="R223" s="81">
        <v>0.69099999999999995</v>
      </c>
      <c r="S223" s="81">
        <v>0.89800000000000002</v>
      </c>
      <c r="T223" s="81">
        <v>6.9000000000000006E-2</v>
      </c>
      <c r="U223" s="81">
        <v>0.32700000000000001</v>
      </c>
      <c r="V223" s="81">
        <v>0.374</v>
      </c>
      <c r="W223" s="81">
        <v>0.41699999999999998</v>
      </c>
      <c r="X223" s="81">
        <v>6.8000000000000005E-2</v>
      </c>
      <c r="Y223" s="81">
        <v>7.5999999999999998E-2</v>
      </c>
    </row>
    <row r="224" spans="1:25">
      <c r="A224" s="79">
        <v>6510</v>
      </c>
      <c r="B224" s="81">
        <v>0.223</v>
      </c>
      <c r="C224" s="81">
        <v>0.48499999999999999</v>
      </c>
      <c r="D224" s="81">
        <v>0.47899999999999998</v>
      </c>
      <c r="E224" s="81">
        <v>0.57799999999999996</v>
      </c>
      <c r="F224" s="81">
        <v>0.82199999999999995</v>
      </c>
      <c r="G224" s="81">
        <v>1.0649999999999999</v>
      </c>
      <c r="H224" s="81">
        <v>0.99</v>
      </c>
      <c r="I224" s="81">
        <v>0.78700000000000003</v>
      </c>
      <c r="J224" s="81">
        <v>0.58699999999999997</v>
      </c>
      <c r="K224" s="81">
        <v>0.49199999999999999</v>
      </c>
      <c r="L224" s="81">
        <v>0.505</v>
      </c>
      <c r="M224" s="81">
        <v>0.23699999999999999</v>
      </c>
      <c r="N224" s="81">
        <v>0.222</v>
      </c>
      <c r="O224" s="81">
        <v>0.498</v>
      </c>
      <c r="P224" s="81">
        <v>0.44600000000000001</v>
      </c>
      <c r="Q224" s="81">
        <v>0.51600000000000001</v>
      </c>
      <c r="R224" s="81">
        <v>0.68899999999999995</v>
      </c>
      <c r="S224" s="81">
        <v>0.89600000000000002</v>
      </c>
      <c r="T224" s="81">
        <v>6.8000000000000005E-2</v>
      </c>
      <c r="U224" s="81">
        <v>0.32700000000000001</v>
      </c>
      <c r="V224" s="81">
        <v>0.374</v>
      </c>
      <c r="W224" s="81">
        <v>0.41599999999999998</v>
      </c>
      <c r="X224" s="81">
        <v>6.8000000000000005E-2</v>
      </c>
      <c r="Y224" s="81">
        <v>7.5999999999999998E-2</v>
      </c>
    </row>
    <row r="225" spans="1:25">
      <c r="A225" s="79">
        <v>6540</v>
      </c>
      <c r="B225" s="81">
        <v>0.222</v>
      </c>
      <c r="C225" s="81">
        <v>0.48499999999999999</v>
      </c>
      <c r="D225" s="81">
        <v>0.48299999999999998</v>
      </c>
      <c r="E225" s="81">
        <v>0.57899999999999996</v>
      </c>
      <c r="F225" s="81">
        <v>0.82399999999999995</v>
      </c>
      <c r="G225" s="81">
        <v>1.0649999999999999</v>
      </c>
      <c r="H225" s="81">
        <v>0.99</v>
      </c>
      <c r="I225" s="81">
        <v>0.78500000000000003</v>
      </c>
      <c r="J225" s="81">
        <v>0.58599999999999997</v>
      </c>
      <c r="K225" s="81">
        <v>0.49</v>
      </c>
      <c r="L225" s="81">
        <v>0.504</v>
      </c>
      <c r="M225" s="81">
        <v>0.23599999999999999</v>
      </c>
      <c r="N225" s="81">
        <v>0.222</v>
      </c>
      <c r="O225" s="81">
        <v>0.497</v>
      </c>
      <c r="P225" s="81">
        <v>0.44500000000000001</v>
      </c>
      <c r="Q225" s="81">
        <v>0.51400000000000001</v>
      </c>
      <c r="R225" s="81">
        <v>0.68799999999999994</v>
      </c>
      <c r="S225" s="81">
        <v>0.89500000000000002</v>
      </c>
      <c r="T225" s="81">
        <v>6.8000000000000005E-2</v>
      </c>
      <c r="U225" s="81">
        <v>0.32700000000000001</v>
      </c>
      <c r="V225" s="81">
        <v>0.374</v>
      </c>
      <c r="W225" s="81">
        <v>0.41599999999999998</v>
      </c>
      <c r="X225" s="81">
        <v>6.7000000000000004E-2</v>
      </c>
      <c r="Y225" s="81">
        <v>7.4999999999999997E-2</v>
      </c>
    </row>
    <row r="226" spans="1:25">
      <c r="A226" s="79">
        <v>6570</v>
      </c>
      <c r="B226" s="81">
        <v>0.22</v>
      </c>
      <c r="C226" s="81">
        <v>0.48499999999999999</v>
      </c>
      <c r="D226" s="81">
        <v>0.47899999999999998</v>
      </c>
      <c r="E226" s="81">
        <v>0.57799999999999996</v>
      </c>
      <c r="F226" s="81">
        <v>0.82299999999999995</v>
      </c>
      <c r="G226" s="81">
        <v>1.0649999999999999</v>
      </c>
      <c r="H226" s="81">
        <v>0.98899999999999999</v>
      </c>
      <c r="I226" s="81">
        <v>0.78600000000000003</v>
      </c>
      <c r="J226" s="81">
        <v>0.58499999999999996</v>
      </c>
      <c r="K226" s="81">
        <v>0.49</v>
      </c>
      <c r="L226" s="81">
        <v>0.503</v>
      </c>
      <c r="M226" s="81">
        <v>0.23499999999999999</v>
      </c>
      <c r="N226" s="81">
        <v>0.223</v>
      </c>
      <c r="O226" s="81">
        <v>0.496</v>
      </c>
      <c r="P226" s="81">
        <v>0.44400000000000001</v>
      </c>
      <c r="Q226" s="81">
        <v>0.51400000000000001</v>
      </c>
      <c r="R226" s="81">
        <v>0.68799999999999994</v>
      </c>
      <c r="S226" s="81">
        <v>0.89400000000000002</v>
      </c>
      <c r="T226" s="81">
        <v>6.9000000000000006E-2</v>
      </c>
      <c r="U226" s="81">
        <v>0.32700000000000001</v>
      </c>
      <c r="V226" s="81">
        <v>0.374</v>
      </c>
      <c r="W226" s="81">
        <v>0.41599999999999998</v>
      </c>
      <c r="X226" s="81">
        <v>6.7000000000000004E-2</v>
      </c>
      <c r="Y226" s="81">
        <v>7.5999999999999998E-2</v>
      </c>
    </row>
    <row r="227" spans="1:25">
      <c r="A227" s="79">
        <v>6600</v>
      </c>
      <c r="B227" s="81">
        <v>0.219</v>
      </c>
      <c r="C227" s="81">
        <v>0.48199999999999998</v>
      </c>
      <c r="D227" s="81">
        <v>0.47599999999999998</v>
      </c>
      <c r="E227" s="81">
        <v>0.57499999999999996</v>
      </c>
      <c r="F227" s="81">
        <v>0.82</v>
      </c>
      <c r="G227" s="81">
        <v>1.0629999999999999</v>
      </c>
      <c r="H227" s="81">
        <v>0.98799999999999999</v>
      </c>
      <c r="I227" s="81">
        <v>0.78400000000000003</v>
      </c>
      <c r="J227" s="81">
        <v>0.58299999999999996</v>
      </c>
      <c r="K227" s="81">
        <v>0.48799999999999999</v>
      </c>
      <c r="L227" s="81">
        <v>0.502</v>
      </c>
      <c r="M227" s="81">
        <v>0.23400000000000001</v>
      </c>
      <c r="N227" s="81">
        <v>0.222</v>
      </c>
      <c r="O227" s="81">
        <v>0.495</v>
      </c>
      <c r="P227" s="81">
        <v>0.442</v>
      </c>
      <c r="Q227" s="81">
        <v>0.51100000000000001</v>
      </c>
      <c r="R227" s="81">
        <v>0.68600000000000005</v>
      </c>
      <c r="S227" s="81">
        <v>0.89300000000000002</v>
      </c>
      <c r="T227" s="81">
        <v>6.9000000000000006E-2</v>
      </c>
      <c r="U227" s="81">
        <v>0.32700000000000001</v>
      </c>
      <c r="V227" s="81">
        <v>0.374</v>
      </c>
      <c r="W227" s="81">
        <v>0.41599999999999998</v>
      </c>
      <c r="X227" s="81">
        <v>6.8000000000000005E-2</v>
      </c>
      <c r="Y227" s="81">
        <v>7.5999999999999998E-2</v>
      </c>
    </row>
    <row r="228" spans="1:25">
      <c r="A228" s="79">
        <v>6630</v>
      </c>
      <c r="B228" s="81">
        <v>0.218</v>
      </c>
      <c r="C228" s="81">
        <v>0.48199999999999998</v>
      </c>
      <c r="D228" s="81">
        <v>0.47599999999999998</v>
      </c>
      <c r="E228" s="81">
        <v>0.57499999999999996</v>
      </c>
      <c r="F228" s="81">
        <v>0.82</v>
      </c>
      <c r="G228" s="81">
        <v>1.0629999999999999</v>
      </c>
      <c r="H228" s="81">
        <v>0.98699999999999999</v>
      </c>
      <c r="I228" s="81">
        <v>0.78300000000000003</v>
      </c>
      <c r="J228" s="81">
        <v>0.58299999999999996</v>
      </c>
      <c r="K228" s="81">
        <v>0.48699999999999999</v>
      </c>
      <c r="L228" s="81">
        <v>0.5</v>
      </c>
      <c r="M228" s="81">
        <v>0.23200000000000001</v>
      </c>
      <c r="N228" s="81">
        <v>0.22</v>
      </c>
      <c r="O228" s="81">
        <v>0.49399999999999999</v>
      </c>
      <c r="P228" s="81">
        <v>0.441</v>
      </c>
      <c r="Q228" s="81">
        <v>0.51100000000000001</v>
      </c>
      <c r="R228" s="81">
        <v>0.68500000000000005</v>
      </c>
      <c r="S228" s="81">
        <v>0.89200000000000002</v>
      </c>
      <c r="T228" s="81">
        <v>6.9000000000000006E-2</v>
      </c>
      <c r="U228" s="81">
        <v>0.32700000000000001</v>
      </c>
      <c r="V228" s="81">
        <v>0.374</v>
      </c>
      <c r="W228" s="81">
        <v>0.41599999999999998</v>
      </c>
      <c r="X228" s="81">
        <v>6.7000000000000004E-2</v>
      </c>
      <c r="Y228" s="81">
        <v>7.4999999999999997E-2</v>
      </c>
    </row>
    <row r="229" spans="1:25">
      <c r="A229" s="79">
        <v>6660</v>
      </c>
      <c r="B229" s="81">
        <v>0.217</v>
      </c>
      <c r="C229" s="81">
        <v>0.48099999999999998</v>
      </c>
      <c r="D229" s="81">
        <v>0.47499999999999998</v>
      </c>
      <c r="E229" s="81">
        <v>0.57499999999999996</v>
      </c>
      <c r="F229" s="81">
        <v>0.82099999999999995</v>
      </c>
      <c r="G229" s="81">
        <v>1.0629999999999999</v>
      </c>
      <c r="H229" s="81">
        <v>0.98599999999999999</v>
      </c>
      <c r="I229" s="81">
        <v>0.78300000000000003</v>
      </c>
      <c r="J229" s="81">
        <v>0.58199999999999996</v>
      </c>
      <c r="K229" s="81">
        <v>0.48599999999999999</v>
      </c>
      <c r="L229" s="81">
        <v>0.5</v>
      </c>
      <c r="M229" s="81">
        <v>0.23100000000000001</v>
      </c>
      <c r="N229" s="81">
        <v>0.219</v>
      </c>
      <c r="O229" s="81">
        <v>0.49299999999999999</v>
      </c>
      <c r="P229" s="81">
        <v>0.44</v>
      </c>
      <c r="Q229" s="81">
        <v>0.51</v>
      </c>
      <c r="R229" s="81">
        <v>0.68500000000000005</v>
      </c>
      <c r="S229" s="81">
        <v>0.89200000000000002</v>
      </c>
      <c r="T229" s="81">
        <v>6.9000000000000006E-2</v>
      </c>
      <c r="U229" s="81">
        <v>0.32700000000000001</v>
      </c>
      <c r="V229" s="81">
        <v>0.374</v>
      </c>
      <c r="W229" s="81">
        <v>0.41699999999999998</v>
      </c>
      <c r="X229" s="81">
        <v>6.7000000000000004E-2</v>
      </c>
      <c r="Y229" s="81">
        <v>7.6999999999999999E-2</v>
      </c>
    </row>
    <row r="230" spans="1:25">
      <c r="A230" s="79">
        <v>6690</v>
      </c>
      <c r="B230" s="81">
        <v>0.216</v>
      </c>
      <c r="C230" s="81">
        <v>0.47899999999999998</v>
      </c>
      <c r="D230" s="81">
        <v>0.47199999999999998</v>
      </c>
      <c r="E230" s="81">
        <v>0.57199999999999995</v>
      </c>
      <c r="F230" s="81">
        <v>0.81699999999999995</v>
      </c>
      <c r="G230" s="81">
        <v>1.0609999999999999</v>
      </c>
      <c r="H230" s="81">
        <v>0.98499999999999999</v>
      </c>
      <c r="I230" s="81">
        <v>0.78200000000000003</v>
      </c>
      <c r="J230" s="81">
        <v>0.57999999999999996</v>
      </c>
      <c r="K230" s="81">
        <v>0.48399999999999999</v>
      </c>
      <c r="L230" s="81">
        <v>0.499</v>
      </c>
      <c r="M230" s="81">
        <v>0.23</v>
      </c>
      <c r="N230" s="81">
        <v>0.218</v>
      </c>
      <c r="O230" s="81">
        <v>0.49099999999999999</v>
      </c>
      <c r="P230" s="81">
        <v>0.439</v>
      </c>
      <c r="Q230" s="81">
        <v>0.50800000000000001</v>
      </c>
      <c r="R230" s="81">
        <v>0.68200000000000005</v>
      </c>
      <c r="S230" s="81">
        <v>0.89</v>
      </c>
      <c r="T230" s="81">
        <v>6.9000000000000006E-2</v>
      </c>
      <c r="U230" s="81">
        <v>0.32700000000000001</v>
      </c>
      <c r="V230" s="81">
        <v>0.373</v>
      </c>
      <c r="W230" s="81">
        <v>0.41599999999999998</v>
      </c>
      <c r="X230" s="81">
        <v>6.8000000000000005E-2</v>
      </c>
      <c r="Y230" s="81">
        <v>7.5999999999999998E-2</v>
      </c>
    </row>
    <row r="231" spans="1:25">
      <c r="A231" s="79">
        <v>6720</v>
      </c>
      <c r="B231" s="81">
        <v>0.215</v>
      </c>
      <c r="C231" s="81">
        <v>0.47899999999999998</v>
      </c>
      <c r="D231" s="81">
        <v>0.47499999999999998</v>
      </c>
      <c r="E231" s="81">
        <v>0.57099999999999995</v>
      </c>
      <c r="F231" s="81">
        <v>0.81699999999999995</v>
      </c>
      <c r="G231" s="81">
        <v>1.0609999999999999</v>
      </c>
      <c r="H231" s="81">
        <v>0.98499999999999999</v>
      </c>
      <c r="I231" s="81">
        <v>0.78</v>
      </c>
      <c r="J231" s="81">
        <v>0.57899999999999996</v>
      </c>
      <c r="K231" s="81">
        <v>0.48299999999999998</v>
      </c>
      <c r="L231" s="81">
        <v>0.498</v>
      </c>
      <c r="M231" s="81">
        <v>0.22800000000000001</v>
      </c>
      <c r="N231" s="81">
        <v>0.215</v>
      </c>
      <c r="O231" s="81">
        <v>0.49099999999999999</v>
      </c>
      <c r="P231" s="81">
        <v>0.438</v>
      </c>
      <c r="Q231" s="81">
        <v>0.50700000000000001</v>
      </c>
      <c r="R231" s="81">
        <v>0.68200000000000005</v>
      </c>
      <c r="S231" s="81">
        <v>0.89</v>
      </c>
      <c r="T231" s="81">
        <v>6.9000000000000006E-2</v>
      </c>
      <c r="U231" s="81">
        <v>0.32700000000000001</v>
      </c>
      <c r="V231" s="81">
        <v>0.373</v>
      </c>
      <c r="W231" s="81">
        <v>0.41599999999999998</v>
      </c>
      <c r="X231" s="81">
        <v>6.7000000000000004E-2</v>
      </c>
      <c r="Y231" s="81">
        <v>7.5999999999999998E-2</v>
      </c>
    </row>
    <row r="232" spans="1:25">
      <c r="A232" s="79">
        <v>6750</v>
      </c>
      <c r="B232" s="81">
        <v>0.21299999999999999</v>
      </c>
      <c r="C232" s="81">
        <v>0.47799999999999998</v>
      </c>
      <c r="D232" s="81">
        <v>0.46899999999999997</v>
      </c>
      <c r="E232" s="81">
        <v>0.57199999999999995</v>
      </c>
      <c r="F232" s="81">
        <v>0.81799999999999995</v>
      </c>
      <c r="G232" s="81">
        <v>1.0609999999999999</v>
      </c>
      <c r="H232" s="81">
        <v>0.98399999999999999</v>
      </c>
      <c r="I232" s="81">
        <v>0.78</v>
      </c>
      <c r="J232" s="81">
        <v>0.57799999999999996</v>
      </c>
      <c r="K232" s="81">
        <v>0.48099999999999998</v>
      </c>
      <c r="L232" s="81">
        <v>0.496</v>
      </c>
      <c r="M232" s="81">
        <v>0.22700000000000001</v>
      </c>
      <c r="N232" s="81">
        <v>0.21299999999999999</v>
      </c>
      <c r="O232" s="81">
        <v>0.49</v>
      </c>
      <c r="P232" s="81">
        <v>0.437</v>
      </c>
      <c r="Q232" s="81">
        <v>0.505</v>
      </c>
      <c r="R232" s="81">
        <v>0.67900000000000005</v>
      </c>
      <c r="S232" s="81">
        <v>0.88800000000000001</v>
      </c>
      <c r="T232" s="81">
        <v>6.9000000000000006E-2</v>
      </c>
      <c r="U232" s="81">
        <v>0.32600000000000001</v>
      </c>
      <c r="V232" s="81">
        <v>0.373</v>
      </c>
      <c r="W232" s="81">
        <v>0.41499999999999998</v>
      </c>
      <c r="X232" s="81">
        <v>6.7000000000000004E-2</v>
      </c>
      <c r="Y232" s="81">
        <v>7.5999999999999998E-2</v>
      </c>
    </row>
    <row r="233" spans="1:25">
      <c r="A233" s="79">
        <v>6780</v>
      </c>
      <c r="B233" s="81">
        <v>0.21199999999999999</v>
      </c>
      <c r="C233" s="81">
        <v>0.47599999999999998</v>
      </c>
      <c r="D233" s="81">
        <v>0.47099999999999997</v>
      </c>
      <c r="E233" s="81">
        <v>0.56899999999999995</v>
      </c>
      <c r="F233" s="81">
        <v>0.81499999999999995</v>
      </c>
      <c r="G233" s="81">
        <v>1.0589999999999999</v>
      </c>
      <c r="H233" s="81">
        <v>0.98299999999999998</v>
      </c>
      <c r="I233" s="81">
        <v>0.78</v>
      </c>
      <c r="J233" s="81">
        <v>0.57699999999999996</v>
      </c>
      <c r="K233" s="81">
        <v>0.48099999999999998</v>
      </c>
      <c r="L233" s="81">
        <v>0.495</v>
      </c>
      <c r="M233" s="81">
        <v>0.22600000000000001</v>
      </c>
      <c r="N233" s="81">
        <v>0.21199999999999999</v>
      </c>
      <c r="O233" s="81">
        <v>0.48799999999999999</v>
      </c>
      <c r="P233" s="81">
        <v>0.435</v>
      </c>
      <c r="Q233" s="81">
        <v>0.505</v>
      </c>
      <c r="R233" s="81">
        <v>0.67900000000000005</v>
      </c>
      <c r="S233" s="81">
        <v>0.88700000000000001</v>
      </c>
      <c r="T233" s="81">
        <v>6.9000000000000006E-2</v>
      </c>
      <c r="U233" s="81">
        <v>0.32600000000000001</v>
      </c>
      <c r="V233" s="81">
        <v>0.373</v>
      </c>
      <c r="W233" s="81">
        <v>0.41499999999999998</v>
      </c>
      <c r="X233" s="81">
        <v>6.7000000000000004E-2</v>
      </c>
      <c r="Y233" s="81">
        <v>7.5999999999999998E-2</v>
      </c>
    </row>
    <row r="234" spans="1:25">
      <c r="A234" s="79">
        <v>6810</v>
      </c>
      <c r="B234" s="81">
        <v>0.21099999999999999</v>
      </c>
      <c r="C234" s="81">
        <v>0.47499999999999998</v>
      </c>
      <c r="D234" s="81">
        <v>0.46700000000000003</v>
      </c>
      <c r="E234" s="81">
        <v>0.56899999999999995</v>
      </c>
      <c r="F234" s="81">
        <v>0.81499999999999995</v>
      </c>
      <c r="G234" s="81">
        <v>1.06</v>
      </c>
      <c r="H234" s="81">
        <v>0.98199999999999998</v>
      </c>
      <c r="I234" s="81">
        <v>0.77900000000000003</v>
      </c>
      <c r="J234" s="81">
        <v>0.57599999999999996</v>
      </c>
      <c r="K234" s="81">
        <v>0.47899999999999998</v>
      </c>
      <c r="L234" s="81">
        <v>0.49299999999999999</v>
      </c>
      <c r="M234" s="81">
        <v>0.22500000000000001</v>
      </c>
      <c r="N234" s="81">
        <v>0.21099999999999999</v>
      </c>
      <c r="O234" s="81">
        <v>0.48799999999999999</v>
      </c>
      <c r="P234" s="81">
        <v>0.434</v>
      </c>
      <c r="Q234" s="81">
        <v>0.503</v>
      </c>
      <c r="R234" s="81">
        <v>0.67800000000000005</v>
      </c>
      <c r="S234" s="81">
        <v>0.88900000000000001</v>
      </c>
      <c r="T234" s="81">
        <v>6.9000000000000006E-2</v>
      </c>
      <c r="U234" s="81">
        <v>0.32700000000000001</v>
      </c>
      <c r="V234" s="81">
        <v>0.374</v>
      </c>
      <c r="W234" s="81">
        <v>0.41599999999999998</v>
      </c>
      <c r="X234" s="81">
        <v>6.8000000000000005E-2</v>
      </c>
      <c r="Y234" s="81">
        <v>7.5999999999999998E-2</v>
      </c>
    </row>
    <row r="235" spans="1:25">
      <c r="A235" s="79">
        <v>6840</v>
      </c>
      <c r="B235" s="81">
        <v>0.21</v>
      </c>
      <c r="C235" s="81">
        <v>0.47499999999999998</v>
      </c>
      <c r="D235" s="81">
        <v>0.46700000000000003</v>
      </c>
      <c r="E235" s="81">
        <v>0.56799999999999995</v>
      </c>
      <c r="F235" s="81">
        <v>0.81200000000000006</v>
      </c>
      <c r="G235" s="81">
        <v>1.0580000000000001</v>
      </c>
      <c r="H235" s="81">
        <v>0.98199999999999998</v>
      </c>
      <c r="I235" s="81">
        <v>0.77600000000000002</v>
      </c>
      <c r="J235" s="81">
        <v>0.57399999999999995</v>
      </c>
      <c r="K235" s="81">
        <v>0.47799999999999998</v>
      </c>
      <c r="L235" s="81">
        <v>0.49299999999999999</v>
      </c>
      <c r="M235" s="81">
        <v>0.223</v>
      </c>
      <c r="N235" s="81">
        <v>0.21</v>
      </c>
      <c r="O235" s="81">
        <v>0.48599999999999999</v>
      </c>
      <c r="P235" s="81">
        <v>0.432</v>
      </c>
      <c r="Q235" s="81">
        <v>0.502</v>
      </c>
      <c r="R235" s="81">
        <v>0.67600000000000005</v>
      </c>
      <c r="S235" s="81">
        <v>0.88600000000000001</v>
      </c>
      <c r="T235" s="81">
        <v>6.9000000000000006E-2</v>
      </c>
      <c r="U235" s="81">
        <v>0.32600000000000001</v>
      </c>
      <c r="V235" s="81">
        <v>0.373</v>
      </c>
      <c r="W235" s="81">
        <v>0.41599999999999998</v>
      </c>
      <c r="X235" s="81">
        <v>6.7000000000000004E-2</v>
      </c>
      <c r="Y235" s="81">
        <v>7.5999999999999998E-2</v>
      </c>
    </row>
    <row r="236" spans="1:25">
      <c r="A236" s="79">
        <v>6870</v>
      </c>
      <c r="B236" s="81">
        <v>0.20899999999999999</v>
      </c>
      <c r="C236" s="81">
        <v>0.47299999999999998</v>
      </c>
      <c r="D236" s="81">
        <v>0.46500000000000002</v>
      </c>
      <c r="E236" s="81">
        <v>0.56799999999999995</v>
      </c>
      <c r="F236" s="81">
        <v>0.81299999999999994</v>
      </c>
      <c r="G236" s="81">
        <v>1.0580000000000001</v>
      </c>
      <c r="H236" s="81">
        <v>0.98099999999999998</v>
      </c>
      <c r="I236" s="81">
        <v>0.77600000000000002</v>
      </c>
      <c r="J236" s="81">
        <v>0.57399999999999995</v>
      </c>
      <c r="K236" s="81">
        <v>0.47699999999999998</v>
      </c>
      <c r="L236" s="81">
        <v>0.49099999999999999</v>
      </c>
      <c r="M236" s="81">
        <v>0.223</v>
      </c>
      <c r="N236" s="81">
        <v>0.20899999999999999</v>
      </c>
      <c r="O236" s="81">
        <v>0.48499999999999999</v>
      </c>
      <c r="P236" s="81">
        <v>0.43099999999999999</v>
      </c>
      <c r="Q236" s="81">
        <v>0.501</v>
      </c>
      <c r="R236" s="81">
        <v>0.67600000000000005</v>
      </c>
      <c r="S236" s="81">
        <v>0.88600000000000001</v>
      </c>
      <c r="T236" s="81">
        <v>6.9000000000000006E-2</v>
      </c>
      <c r="U236" s="81">
        <v>0.32600000000000001</v>
      </c>
      <c r="V236" s="81">
        <v>0.375</v>
      </c>
      <c r="W236" s="81">
        <v>0.41599999999999998</v>
      </c>
      <c r="X236" s="81">
        <v>6.7000000000000004E-2</v>
      </c>
      <c r="Y236" s="81">
        <v>7.5999999999999998E-2</v>
      </c>
    </row>
    <row r="237" spans="1:25">
      <c r="A237" s="79">
        <v>6900</v>
      </c>
      <c r="B237" s="81">
        <v>0.20799999999999999</v>
      </c>
      <c r="C237" s="81">
        <v>0.47299999999999998</v>
      </c>
      <c r="D237" s="81">
        <v>0.46800000000000003</v>
      </c>
      <c r="E237" s="81">
        <v>0.56699999999999995</v>
      </c>
      <c r="F237" s="81">
        <v>0.81299999999999994</v>
      </c>
      <c r="G237" s="81">
        <v>1.0589999999999999</v>
      </c>
      <c r="H237" s="81">
        <v>0.98099999999999998</v>
      </c>
      <c r="I237" s="81">
        <v>0.77600000000000002</v>
      </c>
      <c r="J237" s="81">
        <v>0.57299999999999995</v>
      </c>
      <c r="K237" s="81">
        <v>0.47599999999999998</v>
      </c>
      <c r="L237" s="81">
        <v>0.49099999999999999</v>
      </c>
      <c r="M237" s="81">
        <v>0.222</v>
      </c>
      <c r="N237" s="81">
        <v>0.20699999999999999</v>
      </c>
      <c r="O237" s="81">
        <v>0.48499999999999999</v>
      </c>
      <c r="P237" s="81">
        <v>0.43099999999999999</v>
      </c>
      <c r="Q237" s="81">
        <v>0.5</v>
      </c>
      <c r="R237" s="81">
        <v>0.67600000000000005</v>
      </c>
      <c r="S237" s="81">
        <v>0.88500000000000001</v>
      </c>
      <c r="T237" s="81">
        <v>6.9000000000000006E-2</v>
      </c>
      <c r="U237" s="81">
        <v>0.32700000000000001</v>
      </c>
      <c r="V237" s="81">
        <v>0.38200000000000001</v>
      </c>
      <c r="W237" s="81">
        <v>0.41599999999999998</v>
      </c>
      <c r="X237" s="81">
        <v>6.8000000000000005E-2</v>
      </c>
      <c r="Y237" s="81">
        <v>7.5999999999999998E-2</v>
      </c>
    </row>
    <row r="238" spans="1:25">
      <c r="A238" s="79">
        <v>6930</v>
      </c>
      <c r="B238" s="81">
        <v>0.20699999999999999</v>
      </c>
      <c r="C238" s="81">
        <v>0.47099999999999997</v>
      </c>
      <c r="D238" s="81">
        <v>0.46200000000000002</v>
      </c>
      <c r="E238" s="81">
        <v>0.56599999999999995</v>
      </c>
      <c r="F238" s="81">
        <v>0.81100000000000005</v>
      </c>
      <c r="G238" s="81">
        <v>1.056</v>
      </c>
      <c r="H238" s="81">
        <v>0.98</v>
      </c>
      <c r="I238" s="81">
        <v>0.77600000000000002</v>
      </c>
      <c r="J238" s="81">
        <v>0.57199999999999995</v>
      </c>
      <c r="K238" s="81">
        <v>0.47499999999999998</v>
      </c>
      <c r="L238" s="81">
        <v>0.49</v>
      </c>
      <c r="M238" s="81">
        <v>0.221</v>
      </c>
      <c r="N238" s="81">
        <v>0.20599999999999999</v>
      </c>
      <c r="O238" s="81">
        <v>0.48299999999999998</v>
      </c>
      <c r="P238" s="81">
        <v>0.42899999999999999</v>
      </c>
      <c r="Q238" s="81">
        <v>0.499</v>
      </c>
      <c r="R238" s="81">
        <v>0.67300000000000004</v>
      </c>
      <c r="S238" s="81">
        <v>0.88300000000000001</v>
      </c>
      <c r="T238" s="81">
        <v>6.9000000000000006E-2</v>
      </c>
      <c r="U238" s="81">
        <v>0.32700000000000001</v>
      </c>
      <c r="V238" s="81">
        <v>0.373</v>
      </c>
      <c r="W238" s="81">
        <v>0.41599999999999998</v>
      </c>
      <c r="X238" s="81">
        <v>6.7000000000000004E-2</v>
      </c>
      <c r="Y238" s="81">
        <v>7.5999999999999998E-2</v>
      </c>
    </row>
    <row r="239" spans="1:25">
      <c r="A239" s="79">
        <v>6960</v>
      </c>
      <c r="B239" s="81">
        <v>0.20599999999999999</v>
      </c>
      <c r="C239" s="81">
        <v>0.47</v>
      </c>
      <c r="D239" s="81">
        <v>0.46500000000000002</v>
      </c>
      <c r="E239" s="81">
        <v>0.56299999999999994</v>
      </c>
      <c r="F239" s="81">
        <v>0.81</v>
      </c>
      <c r="G239" s="81">
        <v>1.056</v>
      </c>
      <c r="H239" s="81">
        <v>0.97899999999999998</v>
      </c>
      <c r="I239" s="81">
        <v>0.77400000000000002</v>
      </c>
      <c r="J239" s="81">
        <v>0.57099999999999995</v>
      </c>
      <c r="K239" s="81">
        <v>0.47299999999999998</v>
      </c>
      <c r="L239" s="81">
        <v>0.48799999999999999</v>
      </c>
      <c r="M239" s="81">
        <v>0.221</v>
      </c>
      <c r="N239" s="81">
        <v>0.20499999999999999</v>
      </c>
      <c r="O239" s="81">
        <v>0.48199999999999998</v>
      </c>
      <c r="P239" s="81">
        <v>0.42799999999999999</v>
      </c>
      <c r="Q239" s="81">
        <v>0.498</v>
      </c>
      <c r="R239" s="81">
        <v>0.67200000000000004</v>
      </c>
      <c r="S239" s="81">
        <v>0.88200000000000001</v>
      </c>
      <c r="T239" s="81">
        <v>6.9000000000000006E-2</v>
      </c>
      <c r="U239" s="81">
        <v>0.32600000000000001</v>
      </c>
      <c r="V239" s="81">
        <v>0.373</v>
      </c>
      <c r="W239" s="81">
        <v>0.41499999999999998</v>
      </c>
      <c r="X239" s="81">
        <v>6.7000000000000004E-2</v>
      </c>
      <c r="Y239" s="81">
        <v>7.4999999999999997E-2</v>
      </c>
    </row>
    <row r="240" spans="1:25">
      <c r="A240" s="79">
        <v>6990</v>
      </c>
      <c r="B240" s="81">
        <v>0.20499999999999999</v>
      </c>
      <c r="C240" s="81">
        <v>0.47</v>
      </c>
      <c r="D240" s="81">
        <v>0.46100000000000002</v>
      </c>
      <c r="E240" s="81">
        <v>0.56299999999999994</v>
      </c>
      <c r="F240" s="81">
        <v>0.81100000000000005</v>
      </c>
      <c r="G240" s="81">
        <v>1.0569999999999999</v>
      </c>
      <c r="H240" s="81">
        <v>0.97899999999999998</v>
      </c>
      <c r="I240" s="81">
        <v>0.77300000000000002</v>
      </c>
      <c r="J240" s="81">
        <v>0.56999999999999995</v>
      </c>
      <c r="K240" s="81">
        <v>0.47199999999999998</v>
      </c>
      <c r="L240" s="81">
        <v>0.48699999999999999</v>
      </c>
      <c r="M240" s="81">
        <v>0.219</v>
      </c>
      <c r="N240" s="81">
        <v>0.20499999999999999</v>
      </c>
      <c r="O240" s="81">
        <v>0.48199999999999998</v>
      </c>
      <c r="P240" s="81">
        <v>0.42699999999999999</v>
      </c>
      <c r="Q240" s="81">
        <v>0.497</v>
      </c>
      <c r="R240" s="81">
        <v>0.67200000000000004</v>
      </c>
      <c r="S240" s="81">
        <v>0.88200000000000001</v>
      </c>
      <c r="T240" s="81">
        <v>6.9000000000000006E-2</v>
      </c>
      <c r="U240" s="81">
        <v>0.32600000000000001</v>
      </c>
      <c r="V240" s="81">
        <v>0.378</v>
      </c>
      <c r="W240" s="81">
        <v>0.41599999999999998</v>
      </c>
      <c r="X240" s="81">
        <v>6.8000000000000005E-2</v>
      </c>
      <c r="Y240" s="81">
        <v>7.5999999999999998E-2</v>
      </c>
    </row>
    <row r="241" spans="1:25">
      <c r="A241" s="79">
        <v>7020</v>
      </c>
      <c r="B241" s="81">
        <v>0.20399999999999999</v>
      </c>
      <c r="C241" s="81">
        <v>0.46800000000000003</v>
      </c>
      <c r="D241" s="81">
        <v>0.46200000000000002</v>
      </c>
      <c r="E241" s="81">
        <v>0.56000000000000005</v>
      </c>
      <c r="F241" s="81">
        <v>0.80800000000000005</v>
      </c>
      <c r="G241" s="81">
        <v>1.0529999999999999</v>
      </c>
      <c r="H241" s="81">
        <v>0.97799999999999998</v>
      </c>
      <c r="I241" s="81">
        <v>0.77300000000000002</v>
      </c>
      <c r="J241" s="81">
        <v>0.56799999999999995</v>
      </c>
      <c r="K241" s="81">
        <v>0.47099999999999997</v>
      </c>
      <c r="L241" s="81">
        <v>0.48699999999999999</v>
      </c>
      <c r="M241" s="81">
        <v>0.218</v>
      </c>
      <c r="N241" s="81">
        <v>0.20499999999999999</v>
      </c>
      <c r="O241" s="81">
        <v>0.48</v>
      </c>
      <c r="P241" s="81">
        <v>0.42499999999999999</v>
      </c>
      <c r="Q241" s="81">
        <v>0.495</v>
      </c>
      <c r="R241" s="81">
        <v>0.67100000000000004</v>
      </c>
      <c r="S241" s="81">
        <v>0.879</v>
      </c>
      <c r="T241" s="81">
        <v>6.9000000000000006E-2</v>
      </c>
      <c r="U241" s="81">
        <v>0.32600000000000001</v>
      </c>
      <c r="V241" s="81">
        <v>0.377</v>
      </c>
      <c r="W241" s="81">
        <v>0.41499999999999998</v>
      </c>
      <c r="X241" s="81">
        <v>6.7000000000000004E-2</v>
      </c>
      <c r="Y241" s="81">
        <v>7.5999999999999998E-2</v>
      </c>
    </row>
    <row r="242" spans="1:25">
      <c r="A242" s="79">
        <v>7050</v>
      </c>
      <c r="B242" s="81">
        <v>0.20300000000000001</v>
      </c>
      <c r="C242" s="81">
        <v>0.46700000000000003</v>
      </c>
      <c r="D242" s="81">
        <v>0.45900000000000002</v>
      </c>
      <c r="E242" s="81">
        <v>0.56000000000000005</v>
      </c>
      <c r="F242" s="81">
        <v>0.80800000000000005</v>
      </c>
      <c r="G242" s="81">
        <v>1.0549999999999999</v>
      </c>
      <c r="H242" s="81">
        <v>0.97799999999999998</v>
      </c>
      <c r="I242" s="81">
        <v>0.77</v>
      </c>
      <c r="J242" s="81">
        <v>0.56799999999999995</v>
      </c>
      <c r="K242" s="81">
        <v>0.47</v>
      </c>
      <c r="L242" s="81">
        <v>0.48599999999999999</v>
      </c>
      <c r="M242" s="81">
        <v>0.216</v>
      </c>
      <c r="N242" s="81">
        <v>0.20300000000000001</v>
      </c>
      <c r="O242" s="81">
        <v>0.47899999999999998</v>
      </c>
      <c r="P242" s="81">
        <v>0.42499999999999999</v>
      </c>
      <c r="Q242" s="81">
        <v>0.49399999999999999</v>
      </c>
      <c r="R242" s="81">
        <v>0.67</v>
      </c>
      <c r="S242" s="81">
        <v>0.879</v>
      </c>
      <c r="T242" s="81">
        <v>6.9000000000000006E-2</v>
      </c>
      <c r="U242" s="81">
        <v>0.32600000000000001</v>
      </c>
      <c r="V242" s="81">
        <v>0.373</v>
      </c>
      <c r="W242" s="81">
        <v>0.41599999999999998</v>
      </c>
      <c r="X242" s="81">
        <v>6.7000000000000004E-2</v>
      </c>
      <c r="Y242" s="81">
        <v>7.6999999999999999E-2</v>
      </c>
    </row>
    <row r="243" spans="1:25">
      <c r="A243" s="79">
        <v>7080</v>
      </c>
      <c r="B243" s="81">
        <v>0.20200000000000001</v>
      </c>
      <c r="C243" s="81">
        <v>0.46700000000000003</v>
      </c>
      <c r="D243" s="81">
        <v>0.46400000000000002</v>
      </c>
      <c r="E243" s="81">
        <v>0.56000000000000005</v>
      </c>
      <c r="F243" s="81">
        <v>0.80900000000000005</v>
      </c>
      <c r="G243" s="81">
        <v>1.0549999999999999</v>
      </c>
      <c r="H243" s="81">
        <v>0.97699999999999998</v>
      </c>
      <c r="I243" s="81">
        <v>0.77100000000000002</v>
      </c>
      <c r="J243" s="81">
        <v>0.56699999999999995</v>
      </c>
      <c r="K243" s="81">
        <v>0.46899999999999997</v>
      </c>
      <c r="L243" s="81">
        <v>0.48399999999999999</v>
      </c>
      <c r="M243" s="81">
        <v>0.215</v>
      </c>
      <c r="N243" s="81">
        <v>0.20200000000000001</v>
      </c>
      <c r="O243" s="81">
        <v>0.47899999999999998</v>
      </c>
      <c r="P243" s="81">
        <v>0.42399999999999999</v>
      </c>
      <c r="Q243" s="81">
        <v>0.49399999999999999</v>
      </c>
      <c r="R243" s="81">
        <v>0.67</v>
      </c>
      <c r="S243" s="81">
        <v>0.88</v>
      </c>
      <c r="T243" s="81">
        <v>6.9000000000000006E-2</v>
      </c>
      <c r="U243" s="81">
        <v>0.32600000000000001</v>
      </c>
      <c r="V243" s="81">
        <v>0.374</v>
      </c>
      <c r="W243" s="81">
        <v>0.41699999999999998</v>
      </c>
      <c r="X243" s="81">
        <v>6.7000000000000004E-2</v>
      </c>
      <c r="Y243" s="81">
        <v>7.6999999999999999E-2</v>
      </c>
    </row>
    <row r="244" spans="1:25">
      <c r="A244" s="79">
        <v>7110</v>
      </c>
      <c r="B244" s="81">
        <v>0.20100000000000001</v>
      </c>
      <c r="C244" s="81">
        <v>0.46500000000000002</v>
      </c>
      <c r="D244" s="81">
        <v>0.45700000000000002</v>
      </c>
      <c r="E244" s="81">
        <v>0.55700000000000005</v>
      </c>
      <c r="F244" s="81">
        <v>0.80600000000000005</v>
      </c>
      <c r="G244" s="81">
        <v>1.0529999999999999</v>
      </c>
      <c r="H244" s="81">
        <v>0.97699999999999998</v>
      </c>
      <c r="I244" s="81">
        <v>0.77</v>
      </c>
      <c r="J244" s="81">
        <v>0.56599999999999995</v>
      </c>
      <c r="K244" s="81">
        <v>0.46800000000000003</v>
      </c>
      <c r="L244" s="81">
        <v>0.48299999999999998</v>
      </c>
      <c r="M244" s="81">
        <v>0.21299999999999999</v>
      </c>
      <c r="N244" s="81">
        <v>0.20200000000000001</v>
      </c>
      <c r="O244" s="81">
        <v>0.47699999999999998</v>
      </c>
      <c r="P244" s="81">
        <v>0.42199999999999999</v>
      </c>
      <c r="Q244" s="81">
        <v>0.49199999999999999</v>
      </c>
      <c r="R244" s="81">
        <v>0.66800000000000004</v>
      </c>
      <c r="S244" s="81">
        <v>0.879</v>
      </c>
      <c r="T244" s="81">
        <v>6.9000000000000006E-2</v>
      </c>
      <c r="U244" s="81">
        <v>0.32600000000000001</v>
      </c>
      <c r="V244" s="81">
        <v>0.373</v>
      </c>
      <c r="W244" s="81">
        <v>0.41699999999999998</v>
      </c>
      <c r="X244" s="81">
        <v>6.7000000000000004E-2</v>
      </c>
      <c r="Y244" s="81">
        <v>7.5999999999999998E-2</v>
      </c>
    </row>
    <row r="245" spans="1:25">
      <c r="A245" s="79">
        <v>7140</v>
      </c>
      <c r="B245" s="81">
        <v>0.2</v>
      </c>
      <c r="C245" s="81">
        <v>0.46400000000000002</v>
      </c>
      <c r="D245" s="81">
        <v>0.45900000000000002</v>
      </c>
      <c r="E245" s="81">
        <v>0.55700000000000005</v>
      </c>
      <c r="F245" s="81">
        <v>0.80600000000000005</v>
      </c>
      <c r="G245" s="81">
        <v>1.052</v>
      </c>
      <c r="H245" s="81">
        <v>0.97599999999999998</v>
      </c>
      <c r="I245" s="81">
        <v>0.76900000000000002</v>
      </c>
      <c r="J245" s="81">
        <v>0.56499999999999995</v>
      </c>
      <c r="K245" s="81">
        <v>0.46700000000000003</v>
      </c>
      <c r="L245" s="81">
        <v>0.48299999999999998</v>
      </c>
      <c r="M245" s="81">
        <v>0.21199999999999999</v>
      </c>
      <c r="N245" s="81">
        <v>0.2</v>
      </c>
      <c r="O245" s="81">
        <v>0.47699999999999998</v>
      </c>
      <c r="P245" s="81">
        <v>0.42099999999999999</v>
      </c>
      <c r="Q245" s="81">
        <v>0.49099999999999999</v>
      </c>
      <c r="R245" s="81">
        <v>0.66700000000000004</v>
      </c>
      <c r="S245" s="81">
        <v>0.877</v>
      </c>
      <c r="T245" s="81">
        <v>6.9000000000000006E-2</v>
      </c>
      <c r="U245" s="81">
        <v>0.32600000000000001</v>
      </c>
      <c r="V245" s="81">
        <v>0.373</v>
      </c>
      <c r="W245" s="81">
        <v>0.41699999999999998</v>
      </c>
      <c r="X245" s="81">
        <v>6.7000000000000004E-2</v>
      </c>
      <c r="Y245" s="81">
        <v>7.5999999999999998E-2</v>
      </c>
    </row>
    <row r="246" spans="1:25">
      <c r="A246" s="79">
        <v>7170</v>
      </c>
      <c r="B246" s="81">
        <v>0.19900000000000001</v>
      </c>
      <c r="C246" s="81">
        <v>0.46400000000000002</v>
      </c>
      <c r="D246" s="81">
        <v>0.45400000000000001</v>
      </c>
      <c r="E246" s="81">
        <v>0.55700000000000005</v>
      </c>
      <c r="F246" s="81">
        <v>0.80400000000000005</v>
      </c>
      <c r="G246" s="81">
        <v>1.05</v>
      </c>
      <c r="H246" s="81">
        <v>0.97499999999999998</v>
      </c>
      <c r="I246" s="81">
        <v>0.76800000000000002</v>
      </c>
      <c r="J246" s="81">
        <v>0.56399999999999995</v>
      </c>
      <c r="K246" s="81">
        <v>0.46600000000000003</v>
      </c>
      <c r="L246" s="81">
        <v>0.48199999999999998</v>
      </c>
      <c r="M246" s="81">
        <v>0.21099999999999999</v>
      </c>
      <c r="N246" s="81">
        <v>0.19800000000000001</v>
      </c>
      <c r="O246" s="81">
        <v>0.47499999999999998</v>
      </c>
      <c r="P246" s="81">
        <v>0.41899999999999998</v>
      </c>
      <c r="Q246" s="81">
        <v>0.49</v>
      </c>
      <c r="R246" s="81">
        <v>0.66500000000000004</v>
      </c>
      <c r="S246" s="81">
        <v>0.875</v>
      </c>
      <c r="T246" s="81">
        <v>6.9000000000000006E-2</v>
      </c>
      <c r="U246" s="81">
        <v>0.32600000000000001</v>
      </c>
      <c r="V246" s="81">
        <v>0.373</v>
      </c>
      <c r="W246" s="81">
        <v>0.41599999999999998</v>
      </c>
      <c r="X246" s="81">
        <v>6.8000000000000005E-2</v>
      </c>
      <c r="Y246" s="81">
        <v>7.5999999999999998E-2</v>
      </c>
    </row>
    <row r="247" spans="1:25">
      <c r="A247" s="79">
        <v>7200</v>
      </c>
      <c r="B247" s="81">
        <v>0.19800000000000001</v>
      </c>
      <c r="C247" s="81">
        <v>0.46200000000000002</v>
      </c>
      <c r="D247" s="81">
        <v>0.45700000000000002</v>
      </c>
      <c r="E247" s="81">
        <v>0.55400000000000005</v>
      </c>
      <c r="F247" s="81">
        <v>0.80300000000000005</v>
      </c>
      <c r="G247" s="81">
        <v>1.05</v>
      </c>
      <c r="H247" s="81">
        <v>0.97499999999999998</v>
      </c>
      <c r="I247" s="81">
        <v>0.76700000000000002</v>
      </c>
      <c r="J247" s="81">
        <v>0.56299999999999994</v>
      </c>
      <c r="K247" s="81">
        <v>0.46500000000000002</v>
      </c>
      <c r="L247" s="81">
        <v>0.48</v>
      </c>
      <c r="M247" s="81">
        <v>0.21</v>
      </c>
      <c r="N247" s="81">
        <v>0.19700000000000001</v>
      </c>
      <c r="O247" s="81">
        <v>0.47399999999999998</v>
      </c>
      <c r="P247" s="81">
        <v>0.41799999999999998</v>
      </c>
      <c r="Q247" s="81">
        <v>0.48899999999999999</v>
      </c>
      <c r="R247" s="81">
        <v>0.66500000000000004</v>
      </c>
      <c r="S247" s="81">
        <v>0.877</v>
      </c>
      <c r="T247" s="81">
        <v>6.9000000000000006E-2</v>
      </c>
      <c r="U247" s="81">
        <v>0.32600000000000001</v>
      </c>
      <c r="V247" s="81">
        <v>0.372</v>
      </c>
      <c r="W247" s="81">
        <v>0.41599999999999998</v>
      </c>
      <c r="X247" s="81">
        <v>6.7000000000000004E-2</v>
      </c>
      <c r="Y247" s="81">
        <v>7.4999999999999997E-2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20"/>
  <sheetViews>
    <sheetView workbookViewId="0">
      <selection activeCell="H17" sqref="H17"/>
    </sheetView>
  </sheetViews>
  <sheetFormatPr defaultColWidth="9" defaultRowHeight="18.75"/>
  <cols>
    <col min="1" max="1" width="17.375" style="79" customWidth="1"/>
    <col min="2" max="2" width="9.5" style="79" bestFit="1" customWidth="1"/>
    <col min="3" max="5" width="9" style="79"/>
    <col min="6" max="6" width="24.875" style="79" customWidth="1"/>
    <col min="7" max="16384" width="9" style="79"/>
  </cols>
  <sheetData>
    <row r="1" spans="1:11">
      <c r="A1" s="123" t="s">
        <v>125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3" spans="1:11">
      <c r="A3" s="79" t="s">
        <v>82</v>
      </c>
      <c r="B3" s="124" t="str">
        <f>実験内容を入力するシート!B12</f>
        <v>yy/mm/dd</v>
      </c>
      <c r="C3" s="124"/>
    </row>
    <row r="4" spans="1:11">
      <c r="A4" s="88" t="s">
        <v>85</v>
      </c>
      <c r="B4" s="125" t="str">
        <f>実験内容を入力するシート!B13</f>
        <v>xxxx</v>
      </c>
      <c r="C4" s="125"/>
    </row>
    <row r="5" spans="1:11">
      <c r="A5" s="88" t="s">
        <v>86</v>
      </c>
      <c r="B5" s="125" t="str">
        <f>実験内容を入力するシート!B14</f>
        <v>xxxx</v>
      </c>
      <c r="C5" s="125"/>
    </row>
    <row r="6" spans="1:11">
      <c r="A6" s="88" t="s">
        <v>87</v>
      </c>
      <c r="B6" s="125" t="str">
        <f>実験内容を入力するシート!B15</f>
        <v>xxxx</v>
      </c>
      <c r="C6" s="125"/>
    </row>
    <row r="7" spans="1:11">
      <c r="A7" s="79" t="s">
        <v>131</v>
      </c>
      <c r="B7" s="79" t="b">
        <f>AND(計算シート!B3&gt;0.99, 計算シート!C3&gt;0.99, 計算シート!D3&gt;0.99, 計算シート!B9&gt;0.99, 計算シート!C9&gt;0.99, 計算シート!D9&gt;0.99, 計算シート!B16&gt;0.99, 計算シート!C16&gt;0.99, 計算シート!C16&gt;0.99, 計算シート!D16&gt;0.99, 計算シート!E16&gt;0.99, 計算シート!J16&gt;0.99, 計算シート!K16&gt;0.99, 計算シート!L16&gt;0.99, 計算シート!L16&gt;0.99, 計算シート!M16&gt;0.99, 計算シート!R16&gt;0.99, 計算シート!S16&gt;0.99, 計算シート!T16&gt;0.99, 計算シート!U16&gt;0.99)</f>
        <v>1</v>
      </c>
      <c r="C7" s="82"/>
    </row>
    <row r="8" spans="1:11">
      <c r="A8" s="79" t="s">
        <v>127</v>
      </c>
      <c r="B8" s="97" t="b">
        <f>AND(計算シート!F5&lt;10)</f>
        <v>1</v>
      </c>
    </row>
    <row r="9" spans="1:11">
      <c r="A9" s="79" t="s">
        <v>126</v>
      </c>
      <c r="B9" s="97" t="b">
        <f>AND(計算シート!F11&lt;10)</f>
        <v>1</v>
      </c>
    </row>
    <row r="10" spans="1:11">
      <c r="A10" s="79" t="s">
        <v>130</v>
      </c>
      <c r="B10" s="97" t="b">
        <f>AND(77000000&lt;計算シート!G11, 計算シート!G11&lt;145000000)</f>
        <v>1</v>
      </c>
    </row>
    <row r="12" spans="1:11">
      <c r="A12" s="83" t="s">
        <v>83</v>
      </c>
      <c r="B12" s="83" t="s">
        <v>84</v>
      </c>
      <c r="C12" s="83" t="s">
        <v>44</v>
      </c>
      <c r="D12" s="83" t="s">
        <v>45</v>
      </c>
      <c r="E12" s="83" t="s">
        <v>46</v>
      </c>
      <c r="F12" s="83" t="s">
        <v>118</v>
      </c>
      <c r="G12" s="83" t="s">
        <v>47</v>
      </c>
      <c r="H12" s="83" t="s">
        <v>81</v>
      </c>
      <c r="I12" s="84" t="s">
        <v>119</v>
      </c>
    </row>
    <row r="13" spans="1:11">
      <c r="A13" s="83" t="str">
        <f>実験内容を入力するシート!C19</f>
        <v>sample 1</v>
      </c>
      <c r="B13" s="85">
        <f>計算シート!B19</f>
        <v>2.4694453593326324E-4</v>
      </c>
      <c r="C13" s="85">
        <f>計算シート!C19</f>
        <v>2.3416451821605912E-4</v>
      </c>
      <c r="D13" s="85">
        <f>計算シート!D19</f>
        <v>2.2433031557500801E-4</v>
      </c>
      <c r="E13" s="85">
        <f>計算シート!E19</f>
        <v>2.1564529480601579E-4</v>
      </c>
      <c r="F13" s="86">
        <f>計算シート!F19</f>
        <v>2.3027116613258652E-4</v>
      </c>
      <c r="G13" s="83">
        <f>計算シート!G19</f>
        <v>5.84</v>
      </c>
      <c r="H13" s="83" t="str">
        <f>計算シート!D13</f>
        <v>F</v>
      </c>
      <c r="I13" s="83" t="str">
        <f>IF('データ処理シート(補正値)'!G90*0.8&gt;'データ処理シート(補正値)'!G150,"－",計算シート!E13)</f>
        <v>5倍</v>
      </c>
    </row>
    <row r="14" spans="1:11">
      <c r="A14" s="83" t="str">
        <f>実験内容を入力するシート!C20</f>
        <v>sample 2</v>
      </c>
      <c r="B14" s="85">
        <f>計算シート!J19</f>
        <v>2.0801788632269881E-4</v>
      </c>
      <c r="C14" s="85">
        <f>計算シート!K19</f>
        <v>1.9990730708541941E-4</v>
      </c>
      <c r="D14" s="85">
        <f>計算シート!L19</f>
        <v>2.2730518508452802E-4</v>
      </c>
      <c r="E14" s="85">
        <f>計算シート!M19</f>
        <v>2.2423233963130059E-4</v>
      </c>
      <c r="F14" s="86">
        <f>計算シート!N19</f>
        <v>2.1486567953098672E-4</v>
      </c>
      <c r="G14" s="83">
        <f>計算シート!O19</f>
        <v>6.09</v>
      </c>
      <c r="H14" s="83" t="str">
        <f>計算シート!L13</f>
        <v>F</v>
      </c>
      <c r="I14" s="83" t="str">
        <f>IF('データ処理シート(補正値)'!H91*0.8&gt;'データ処理シート(補正値)'!H151,"－",計算シート!M13)</f>
        <v>5倍</v>
      </c>
    </row>
    <row r="15" spans="1:11">
      <c r="A15" s="83" t="str">
        <f>実験内容を入力するシート!C21</f>
        <v>sample 3</v>
      </c>
      <c r="B15" s="85">
        <f>計算シート!R19</f>
        <v>1.4816497187016827E-4</v>
      </c>
      <c r="C15" s="85">
        <f>計算シート!S19</f>
        <v>1.4697393172084688E-4</v>
      </c>
      <c r="D15" s="85">
        <f>計算シート!T19</f>
        <v>1.5536959263655215E-4</v>
      </c>
      <c r="E15" s="85">
        <f>計算シート!U19</f>
        <v>1.7442565752624802E-4</v>
      </c>
      <c r="F15" s="86">
        <f>計算シート!V19</f>
        <v>1.5623353843845385E-4</v>
      </c>
      <c r="G15" s="83">
        <f>計算シート!W19</f>
        <v>8.1199999999999992</v>
      </c>
      <c r="H15" s="83" t="str">
        <f>計算シート!T13</f>
        <v>F</v>
      </c>
      <c r="I15" s="83" t="str">
        <f>IF('データ処理シート(補正値)'!S92*0.8&gt;'データ処理シート(補正値)'!S152,"－",計算シート!U13)</f>
        <v>5倍</v>
      </c>
    </row>
    <row r="17" spans="6:6">
      <c r="F17" s="83" t="s">
        <v>132</v>
      </c>
    </row>
    <row r="18" spans="6:6">
      <c r="F18" s="87">
        <f>IF(F13&lt;0.01,F13*1000000,"")</f>
        <v>230.27116613258653</v>
      </c>
    </row>
    <row r="19" spans="6:6">
      <c r="F19" s="87">
        <f t="shared" ref="F19:F20" si="0">IF(F14&lt;0.01,F14*1000000,"")</f>
        <v>214.86567953098671</v>
      </c>
    </row>
    <row r="20" spans="6:6">
      <c r="F20" s="87">
        <f t="shared" si="0"/>
        <v>156.23353843845385</v>
      </c>
    </row>
  </sheetData>
  <mergeCells count="5">
    <mergeCell ref="B3:C3"/>
    <mergeCell ref="B4:C4"/>
    <mergeCell ref="B5:C5"/>
    <mergeCell ref="B6:C6"/>
    <mergeCell ref="A1:K1"/>
  </mergeCells>
  <phoneticPr fontId="6"/>
  <pageMargins left="0" right="0" top="0" bottom="0" header="0.31496062992125984" footer="0.31496062992125984"/>
  <pageSetup paperSize="9" scale="77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3.5"/>
  <sheetData/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50"/>
  <sheetViews>
    <sheetView zoomScale="85" zoomScaleNormal="85" workbookViewId="0">
      <selection activeCell="C7" sqref="C7"/>
    </sheetView>
  </sheetViews>
  <sheetFormatPr defaultColWidth="9" defaultRowHeight="18.75"/>
  <cols>
    <col min="1" max="1" width="9" style="99"/>
    <col min="2" max="19" width="9" style="98"/>
    <col min="20" max="16384" width="9" style="99"/>
  </cols>
  <sheetData>
    <row r="1" spans="1:19" ht="22.5" customHeight="1">
      <c r="A1" s="126" t="s">
        <v>88</v>
      </c>
      <c r="B1" s="126"/>
      <c r="C1" s="126"/>
      <c r="D1" s="126"/>
      <c r="E1" s="126"/>
    </row>
    <row r="2" spans="1:19" ht="24.75" customHeight="1">
      <c r="A2" s="126" t="s">
        <v>89</v>
      </c>
      <c r="B2" s="126"/>
      <c r="C2" s="126"/>
      <c r="D2" s="126"/>
      <c r="E2" s="126"/>
    </row>
    <row r="8" spans="1:19">
      <c r="A8" s="99" t="s">
        <v>0</v>
      </c>
    </row>
    <row r="9" spans="1:19" ht="13.5" customHeight="1">
      <c r="B9" s="98" t="s">
        <v>1</v>
      </c>
      <c r="C9" s="98" t="s">
        <v>2</v>
      </c>
      <c r="D9" s="98" t="s">
        <v>3</v>
      </c>
      <c r="E9" s="98" t="s">
        <v>4</v>
      </c>
      <c r="F9" s="98" t="s">
        <v>5</v>
      </c>
      <c r="G9" s="98" t="s">
        <v>6</v>
      </c>
      <c r="H9" s="98" t="s">
        <v>7</v>
      </c>
      <c r="I9" s="98" t="s">
        <v>8</v>
      </c>
      <c r="J9" s="98" t="s">
        <v>9</v>
      </c>
      <c r="K9" s="98" t="s">
        <v>10</v>
      </c>
      <c r="L9" s="98" t="s">
        <v>11</v>
      </c>
      <c r="M9" s="98" t="s">
        <v>12</v>
      </c>
      <c r="N9" s="98" t="s">
        <v>13</v>
      </c>
      <c r="O9" s="98" t="s">
        <v>14</v>
      </c>
      <c r="P9" s="98" t="s">
        <v>15</v>
      </c>
      <c r="Q9" s="98" t="s">
        <v>16</v>
      </c>
      <c r="R9" s="98" t="s">
        <v>17</v>
      </c>
      <c r="S9" s="98" t="s">
        <v>18</v>
      </c>
    </row>
    <row r="10" spans="1:19">
      <c r="A10" s="99">
        <v>0</v>
      </c>
      <c r="B10" s="98">
        <f>測定データ貼り付け用シート!B7-測定データ貼り付け用シート!Y7</f>
        <v>0.71300000000000008</v>
      </c>
      <c r="C10" s="98">
        <f>測定データ貼り付け用シート!C7-測定データ貼り付け用シート!X7</f>
        <v>0.77800000000000002</v>
      </c>
      <c r="D10" s="98">
        <f>測定データ貼り付け用シート!D7-((測定データ貼り付け用シート!W7-測定データ貼り付け用シート!Y7)*0.2+測定データ貼り付け用シート!Y7)</f>
        <v>0.76740000000000008</v>
      </c>
      <c r="E10" s="98">
        <f>測定データ貼り付け用シート!E7-((測定データ貼り付け用シート!W7-測定データ貼り付け用シート!Y7)*0.3+測定データ貼り付け用シート!Y7)</f>
        <v>0.77659999999999996</v>
      </c>
      <c r="F10" s="98">
        <f>測定データ貼り付け用シート!F7-((測定データ貼り付け用シート!W7-測定データ貼り付け用シート!Y7)*0.6+測定データ貼り付け用シート!Y7)</f>
        <v>0.80020000000000002</v>
      </c>
      <c r="G10" s="98">
        <f>測定データ貼り付け用シート!G7-(測定データ貼り付け用シート!W7*1)</f>
        <v>0.83000000000000007</v>
      </c>
      <c r="H10" s="98">
        <f>測定データ貼り付け用シート!H7-(測定データ貼り付け用シート!V7*1)</f>
        <v>0.84199999999999997</v>
      </c>
      <c r="I10" s="98">
        <f>測定データ貼り付け用シート!I7-((測定データ貼り付け用シート!V7-測定データ貼り付け用シート!Y7)*0.6+測定データ貼り付け用シート!Y7)</f>
        <v>0.82080000000000009</v>
      </c>
      <c r="J10" s="98">
        <f>測定データ貼り付け用シート!J7-((測定データ貼り付け用シート!V7-測定データ貼り付け用シート!Y7)*0.3+測定データ貼り付け用シート!Y7)</f>
        <v>0.78989999999999994</v>
      </c>
      <c r="K10" s="98">
        <f>測定データ貼り付け用シート!K7-((測定データ貼り付け用シート!V7-測定データ貼り付け用シート!Y7)*0.2+測定データ貼り付け用シート!Y7)</f>
        <v>0.78460000000000008</v>
      </c>
      <c r="L10" s="98">
        <f>測定データ貼り付け用シート!L7-測定データ貼り付け用シート!X7</f>
        <v>0.78899999999999992</v>
      </c>
      <c r="M10" s="98">
        <f>測定データ貼り付け用シート!M7-測定データ貼り付け用シート!Y7</f>
        <v>0.71900000000000008</v>
      </c>
      <c r="N10" s="98">
        <f>測定データ貼り付け用シート!N7-測定データ貼り付け用シート!Y7</f>
        <v>0.69900000000000007</v>
      </c>
      <c r="O10" s="98">
        <f>測定データ貼り付け用シート!O7-測定データ貼り付け用シート!X7</f>
        <v>0.77400000000000002</v>
      </c>
      <c r="P10" s="98">
        <f>測定データ貼り付け用シート!P7-((測定データ貼り付け用シート!U7-測定データ貼り付け用シート!Y7)*0.2+測定データ貼り付け用シート!Y7)</f>
        <v>0.77380000000000004</v>
      </c>
      <c r="Q10" s="98">
        <f>測定データ貼り付け用シート!Q7-((測定データ貼り付け用シート!U7-測定データ貼り付け用シート!Y7)*0.3+測定データ貼り付け用シート!Y7)</f>
        <v>0.78520000000000012</v>
      </c>
      <c r="R10" s="98">
        <f>測定データ貼り付け用シート!R7-((測定データ貼り付け用シート!U7-測定データ貼り付け用シート!Y7)*0.6+測定データ貼り付け用シート!Y7)</f>
        <v>0.7894000000000001</v>
      </c>
      <c r="S10" s="98">
        <f>測定データ貼り付け用シート!S7-(測定データ貼り付け用シート!U7*1)</f>
        <v>0.83299999999999996</v>
      </c>
    </row>
    <row r="11" spans="1:19">
      <c r="A11" s="99">
        <v>30</v>
      </c>
      <c r="B11" s="98">
        <f>測定データ貼り付け用シート!B8-測定データ貼り付け用シート!Y8</f>
        <v>0.71100000000000008</v>
      </c>
      <c r="C11" s="98">
        <f>測定データ貼り付け用シート!C8-測定データ貼り付け用シート!X8</f>
        <v>0.77100000000000002</v>
      </c>
      <c r="D11" s="98">
        <f>測定データ貼り付け用シート!D8-((測定データ貼り付け用シート!W8-測定データ貼り付け用シート!Y8)*0.2+測定データ貼り付け用シート!Y8)</f>
        <v>0.76800000000000002</v>
      </c>
      <c r="E11" s="98">
        <f>測定データ貼り付け用シート!E8-((測定データ貼り付け用シート!W8-測定データ貼り付け用シート!Y8)*0.3+測定データ貼り付け用シート!Y8)</f>
        <v>0.77400000000000002</v>
      </c>
      <c r="F11" s="98">
        <f>測定データ貼り付け用シート!F8-((測定データ貼り付け用シート!W8-測定データ貼り付け用シート!Y8)*0.6+測定データ貼り付け用シート!Y8)</f>
        <v>0.79900000000000015</v>
      </c>
      <c r="G11" s="98">
        <f>測定データ貼り付け用シート!G8-(測定データ貼り付け用シート!W8*1)</f>
        <v>0.82899999999999996</v>
      </c>
      <c r="H11" s="98">
        <f>測定データ貼り付け用シート!H8-(測定データ貼り付け用シート!V8*1)</f>
        <v>0.84200000000000008</v>
      </c>
      <c r="I11" s="98">
        <f>測定データ貼り付け用シート!I8-((測定データ貼り付け用シート!V8-測定データ貼り付け用シート!Y8)*0.6+測定データ貼り付け用シート!Y8)</f>
        <v>0.82119999999999993</v>
      </c>
      <c r="J11" s="98">
        <f>測定データ貼り付け用シート!J8-((測定データ貼り付け用シート!V8-測定データ貼り付け用シート!Y8)*0.3+測定データ貼り付け用シート!Y8)</f>
        <v>0.78959999999999997</v>
      </c>
      <c r="K11" s="98">
        <f>測定データ貼り付け用シート!K8-((測定データ貼り付け用シート!V8-測定データ貼り付け用シート!Y8)*0.2+測定データ貼り付け用シート!Y8)</f>
        <v>0.78239999999999998</v>
      </c>
      <c r="L11" s="98">
        <f>測定データ貼り付け用シート!L8-測定データ貼り付け用シート!X8</f>
        <v>0.78700000000000003</v>
      </c>
      <c r="M11" s="98">
        <f>測定データ貼り付け用シート!M8-測定データ貼り付け用シート!Y8</f>
        <v>0.72300000000000009</v>
      </c>
      <c r="N11" s="98">
        <f>測定データ貼り付け用シート!N8-測定データ貼り付け用シート!Y8</f>
        <v>0.69800000000000006</v>
      </c>
      <c r="O11" s="98">
        <f>測定データ貼り付け用シート!O8-測定データ貼り付け用シート!X8</f>
        <v>0.77400000000000002</v>
      </c>
      <c r="P11" s="98">
        <f>測定データ貼り付け用シート!P8-((測定データ貼り付け用シート!U8-測定データ貼り付け用シート!Y8)*0.2+測定データ貼り付け用シート!Y8)</f>
        <v>0.77780000000000005</v>
      </c>
      <c r="Q11" s="98">
        <f>測定データ貼り付け用シート!Q8-((測定データ貼り付け用シート!U8-測定データ貼り付け用シート!Y8)*0.3+測定データ貼り付け用シート!Y8)</f>
        <v>0.79020000000000001</v>
      </c>
      <c r="R11" s="98">
        <f>測定データ貼り付け用シート!R8-((測定データ貼り付け用シート!U8-測定データ貼り付け用シート!Y8)*0.6+測定データ貼り付け用シート!Y8)</f>
        <v>0.7894000000000001</v>
      </c>
      <c r="S11" s="98">
        <f>測定データ貼り付け用シート!S8-(測定データ貼り付け用シート!U8*1)</f>
        <v>0.83400000000000007</v>
      </c>
    </row>
    <row r="12" spans="1:19">
      <c r="A12" s="99">
        <v>60</v>
      </c>
      <c r="B12" s="98">
        <f>測定データ貼り付け用シート!B9-測定データ貼り付け用シート!Y9</f>
        <v>0.70700000000000007</v>
      </c>
      <c r="C12" s="98">
        <f>測定データ貼り付け用シート!C9-測定データ貼り付け用シート!X9</f>
        <v>0.76600000000000001</v>
      </c>
      <c r="D12" s="98">
        <f>測定データ貼り付け用シート!D9-((測定データ貼り付け用シート!W9-測定データ貼り付け用シート!Y9)*0.2+測定データ貼り付け用シート!Y9)</f>
        <v>0.76780000000000004</v>
      </c>
      <c r="E12" s="98">
        <f>測定データ貼り付け用シート!E9-((測定データ貼り付け用シート!W9-測定データ貼り付け用シート!Y9)*0.3+測定データ貼り付け用シート!Y9)</f>
        <v>0.76669999999999994</v>
      </c>
      <c r="F12" s="98">
        <f>測定データ貼り付け用シート!F9-((測定データ貼り付け用シート!W9-測定データ貼り付け用シート!Y9)*0.6+測定データ貼り付け用シート!Y9)</f>
        <v>0.7974</v>
      </c>
      <c r="G12" s="98">
        <f>測定データ貼り付け用シート!G9-(測定データ貼り付け用シート!W9*1)</f>
        <v>0.83200000000000007</v>
      </c>
      <c r="H12" s="98">
        <f>測定データ貼り付け用シート!H9-(測定データ貼り付け用シート!V9*1)</f>
        <v>0.84300000000000008</v>
      </c>
      <c r="I12" s="98">
        <f>測定データ貼り付け用シート!I9-((測定データ貼り付け用シート!V9-測定データ貼り付け用シート!Y9)*0.6+測定データ貼り付け用シート!Y9)</f>
        <v>0.8156000000000001</v>
      </c>
      <c r="J12" s="98">
        <f>測定データ貼り付け用シート!J9-((測定データ貼り付け用シート!V9-測定データ貼り付け用シート!Y9)*0.3+測定データ貼り付け用シート!Y9)</f>
        <v>0.7833</v>
      </c>
      <c r="K12" s="98">
        <f>測定データ貼り付け用シート!K9-((測定データ貼り付け用シート!V9-測定データ貼り付け用シート!Y9)*0.2+測定データ貼り付け用シート!Y9)</f>
        <v>0.7752</v>
      </c>
      <c r="L12" s="98">
        <f>測定データ貼り付け用シート!L9-測定データ貼り付け用シート!X9</f>
        <v>0.78600000000000003</v>
      </c>
      <c r="M12" s="98">
        <f>測定データ貼り付け用シート!M9-測定データ貼り付け用シート!Y9</f>
        <v>0.72200000000000009</v>
      </c>
      <c r="N12" s="98">
        <f>測定データ貼り付け用シート!N9-測定データ貼り付け用シート!Y9</f>
        <v>0.69800000000000006</v>
      </c>
      <c r="O12" s="98">
        <f>測定データ貼り付け用シート!O9-測定データ貼り付け用シート!X9</f>
        <v>0.77200000000000002</v>
      </c>
      <c r="P12" s="98">
        <f>測定データ貼り付け用シート!P9-((測定データ貼り付け用シート!U9-測定データ貼り付け用シート!Y9)*0.2+測定データ貼り付け用シート!Y9)</f>
        <v>0.78080000000000005</v>
      </c>
      <c r="Q12" s="98">
        <f>測定データ貼り付け用シート!Q9-((測定データ貼り付け用シート!U9-測定データ貼り付け用シート!Y9)*0.3+測定データ貼り付け用シート!Y9)</f>
        <v>0.78220000000000001</v>
      </c>
      <c r="R12" s="98">
        <f>測定データ貼り付け用シート!R9-((測定データ貼り付け用シート!U9-測定データ貼り付け用シート!Y9)*0.6+測定データ貼り付け用シート!Y9)</f>
        <v>0.7834000000000001</v>
      </c>
      <c r="S12" s="98">
        <f>測定データ貼り付け用シート!S9-(測定データ貼り付け用シート!U9*1)</f>
        <v>0.83099999999999996</v>
      </c>
    </row>
    <row r="13" spans="1:19">
      <c r="A13" s="99">
        <v>90</v>
      </c>
      <c r="B13" s="98">
        <f>測定データ貼り付け用シート!B10-測定データ貼り付け用シート!Y10</f>
        <v>0.70800000000000007</v>
      </c>
      <c r="C13" s="98">
        <f>測定データ貼り付け用シート!C10-測定データ貼り付け用シート!X10</f>
        <v>0.76300000000000001</v>
      </c>
      <c r="D13" s="98">
        <f>測定データ貼り付け用シート!D10-((測定データ貼り付け用シート!W10-測定データ貼り付け用シート!Y10)*0.2+測定データ貼り付け用シート!Y10)</f>
        <v>0.76680000000000004</v>
      </c>
      <c r="E13" s="98">
        <f>測定データ貼り付け用シート!E10-((測定データ貼り付け用シート!W10-測定データ貼り付け用シート!Y10)*0.3+測定データ貼り付け用シート!Y10)</f>
        <v>0.76369999999999993</v>
      </c>
      <c r="F13" s="98">
        <f>測定データ貼り付け用シート!F10-((測定データ貼り付け用シート!W10-測定データ貼り付け用シート!Y10)*0.6+測定データ貼り付け用シート!Y10)</f>
        <v>0.80040000000000011</v>
      </c>
      <c r="G13" s="98">
        <f>測定データ貼り付け用シート!G10-(測定データ貼り付け用シート!W10*1)</f>
        <v>0.83300000000000018</v>
      </c>
      <c r="H13" s="98">
        <f>測定データ貼り付け用シート!H10-(測定データ貼り付け用シート!V10*1)</f>
        <v>0.84099999999999997</v>
      </c>
      <c r="I13" s="98">
        <f>測定データ貼り付け用シート!I10-((測定データ貼り付け用シート!V10-測定データ貼り付け用シート!Y10)*0.6+測定データ貼り付け用シート!Y10)</f>
        <v>0.81519999999999992</v>
      </c>
      <c r="J13" s="98">
        <f>測定データ貼り付け用シート!J10-((測定データ貼り付け用シート!V10-測定データ貼り付け用シート!Y10)*0.3+測定データ貼り付け用シート!Y10)</f>
        <v>0.78259999999999996</v>
      </c>
      <c r="K13" s="98">
        <f>測定データ貼り付け用シート!K10-((測定データ貼り付け用シート!V10-測定データ貼り付け用シート!Y10)*0.2+測定データ貼り付け用シート!Y10)</f>
        <v>0.77340000000000009</v>
      </c>
      <c r="L13" s="98">
        <f>測定データ貼り付け用シート!L10-測定データ貼り付け用シート!X10</f>
        <v>0.78400000000000003</v>
      </c>
      <c r="M13" s="98">
        <f>測定データ貼り付け用シート!M10-測定データ貼り付け用シート!Y10</f>
        <v>0.72300000000000009</v>
      </c>
      <c r="N13" s="98">
        <f>測定データ貼り付け用シート!N10-測定データ貼り付け用シート!Y10</f>
        <v>0.69900000000000007</v>
      </c>
      <c r="O13" s="98">
        <f>測定データ貼り付け用シート!O10-測定データ貼り付け用シート!X10</f>
        <v>0.77500000000000002</v>
      </c>
      <c r="P13" s="98">
        <f>測定データ貼り付け用シート!P10-((測定データ貼り付け用シート!U10-測定データ貼り付け用シート!Y10)*0.2+測定データ貼り付け用シート!Y10)</f>
        <v>0.77380000000000004</v>
      </c>
      <c r="Q13" s="98">
        <f>測定データ貼り付け用シート!Q10-((測定データ貼り付け用シート!U10-測定データ貼り付け用シート!Y10)*0.3+測定データ貼り付け用シート!Y10)</f>
        <v>0.77920000000000011</v>
      </c>
      <c r="R13" s="98">
        <f>測定データ貼り付け用シート!R10-((測定データ貼り付け用シート!U10-測定データ貼り付け用シート!Y10)*0.6+測定データ貼り付け用シート!Y10)</f>
        <v>0.78239999999999998</v>
      </c>
      <c r="S13" s="98">
        <f>測定データ貼り付け用シート!S10-(測定データ貼り付け用シート!U10*1)</f>
        <v>0.83099999999999996</v>
      </c>
    </row>
    <row r="14" spans="1:19">
      <c r="A14" s="99">
        <v>120</v>
      </c>
      <c r="B14" s="98">
        <f>測定データ貼り付け用シート!B11-測定データ貼り付け用シート!Y11</f>
        <v>0.70700000000000007</v>
      </c>
      <c r="C14" s="98">
        <f>測定データ貼り付け用シート!C11-測定データ貼り付け用シート!X11</f>
        <v>0.76100000000000001</v>
      </c>
      <c r="D14" s="98">
        <f>測定データ貼り付け用シート!D11-((測定データ貼り付け用シート!W11-測定データ貼り付け用シート!Y11)*0.2+測定データ貼り付け用シート!Y11)</f>
        <v>0.76460000000000006</v>
      </c>
      <c r="E14" s="98">
        <f>測定データ貼り付け用シート!E11-((測定データ貼り付け用シート!W11-測定データ貼り付け用シート!Y11)*0.3+測定データ貼り付け用シート!Y11)</f>
        <v>0.76539999999999997</v>
      </c>
      <c r="F14" s="98">
        <f>測定データ貼り付け用シート!F11-((測定データ貼り付け用シート!W11-測定データ貼り付け用シート!Y11)*0.6+測定データ貼り付け用シート!Y11)</f>
        <v>0.80079999999999996</v>
      </c>
      <c r="G14" s="98">
        <f>測定データ貼り付け用シート!G11-(測定データ貼り付け用シート!W11*1)</f>
        <v>0.83399999999999985</v>
      </c>
      <c r="H14" s="98">
        <f>測定データ貼り付け用シート!H11-(測定データ貼り付け用シート!V11*1)</f>
        <v>0.83100000000000007</v>
      </c>
      <c r="I14" s="98">
        <f>測定データ貼り付け用シート!I11-((測定データ貼り付け用シート!V11-測定データ貼り付け用シート!Y11)*0.6+測定データ貼り付け用シート!Y11)</f>
        <v>0.80680000000000007</v>
      </c>
      <c r="J14" s="98">
        <f>測定データ貼り付け用シート!J11-((測定データ貼り付け用シート!V11-測定データ貼り付け用シート!Y11)*0.3+測定データ貼り付け用シート!Y11)</f>
        <v>0.78189999999999993</v>
      </c>
      <c r="K14" s="98">
        <f>測定データ貼り付け用シート!K11-((測定データ貼り付け用シート!V11-測定データ貼り付け用シート!Y11)*0.2+測定データ貼り付け用シート!Y11)</f>
        <v>0.77160000000000006</v>
      </c>
      <c r="L14" s="98">
        <f>測定データ貼り付け用シート!L11-測定データ貼り付け用シート!X11</f>
        <v>0.78100000000000003</v>
      </c>
      <c r="M14" s="98">
        <f>測定データ貼り付け用シート!M11-測定データ貼り付け用シート!Y11</f>
        <v>0.72300000000000009</v>
      </c>
      <c r="N14" s="98">
        <f>測定データ貼り付け用シート!N11-測定データ貼り付け用シート!Y11</f>
        <v>0.70000000000000007</v>
      </c>
      <c r="O14" s="98">
        <f>測定データ貼り付け用シート!O11-測定データ貼り付け用シート!X11</f>
        <v>0.77200000000000002</v>
      </c>
      <c r="P14" s="98">
        <f>測定データ貼り付け用シート!P11-((測定データ貼り付け用シート!U11-測定データ貼り付け用シート!Y11)*0.2+測定データ貼り付け用シート!Y11)</f>
        <v>0.77080000000000004</v>
      </c>
      <c r="Q14" s="98">
        <f>測定データ貼り付け用シート!Q11-((測定データ貼り付け用シート!U11-測定データ貼り付け用シート!Y11)*0.3+測定データ貼り付け用シート!Y11)</f>
        <v>0.77920000000000011</v>
      </c>
      <c r="R14" s="98">
        <f>測定データ貼り付け用シート!R11-((測定データ貼り付け用シート!U11-測定データ貼り付け用シート!Y11)*0.6+測定データ貼り付け用シート!Y11)</f>
        <v>0.77940000000000009</v>
      </c>
      <c r="S14" s="98">
        <f>測定データ貼り付け用シート!S11-(測定データ貼り付け用シート!U11*1)</f>
        <v>0.83200000000000007</v>
      </c>
    </row>
    <row r="15" spans="1:19">
      <c r="A15" s="99">
        <v>150</v>
      </c>
      <c r="B15" s="98">
        <f>測定データ貼り付け用シート!B12-測定データ貼り付け用シート!Y12</f>
        <v>0.70900000000000007</v>
      </c>
      <c r="C15" s="98">
        <f>測定データ貼り付け用シート!C12-測定データ貼り付け用シート!X12</f>
        <v>0.76100000000000001</v>
      </c>
      <c r="D15" s="98">
        <f>測定データ貼り付け用シート!D12-((測定データ貼り付け用シート!W12-測定データ貼り付け用シート!Y12)*0.2+測定データ貼り付け用シート!Y12)</f>
        <v>0.76100000000000001</v>
      </c>
      <c r="E15" s="98">
        <f>測定データ貼り付け用シート!E12-((測定データ貼り付け用シート!W12-測定データ貼り付け用シート!Y12)*0.3+測定データ貼り付け用シート!Y12)</f>
        <v>0.7629999999999999</v>
      </c>
      <c r="F15" s="98">
        <f>測定データ貼り付け用シート!F12-((測定データ貼り付け用シート!W12-測定データ貼り付け用シート!Y12)*0.6+測定データ貼り付け用シート!Y12)</f>
        <v>0.79899999999999993</v>
      </c>
      <c r="G15" s="98">
        <f>測定データ貼り付け用シート!G12-(測定データ貼り付け用シート!W12*1)</f>
        <v>0.83200000000000007</v>
      </c>
      <c r="H15" s="98">
        <f>測定データ貼り付け用シート!H12-(測定データ貼り付け用シート!V12*1)</f>
        <v>0.83199999999999996</v>
      </c>
      <c r="I15" s="98">
        <f>測定データ貼り付け用シート!I12-((測定データ貼り付け用シート!V12-測定データ貼り付け用シート!Y12)*0.6+測定データ貼り付け用シート!Y12)</f>
        <v>0.80840000000000001</v>
      </c>
      <c r="J15" s="98">
        <f>測定データ貼り付け用シート!J12-((測定データ貼り付け用シート!V12-測定データ貼り付け用シート!Y12)*0.3+測定データ貼り付け用シート!Y12)</f>
        <v>0.78119999999999989</v>
      </c>
      <c r="K15" s="98">
        <f>測定データ貼り付け用シート!K12-((測定データ貼り付け用シート!V12-測定データ貼り付け用シート!Y12)*0.2+測定データ貼り付け用シート!Y12)</f>
        <v>0.77080000000000004</v>
      </c>
      <c r="L15" s="98">
        <f>測定データ貼り付け用シート!L12-測定データ貼り付け用シート!X12</f>
        <v>0.78</v>
      </c>
      <c r="M15" s="98">
        <f>測定データ貼り付け用シート!M12-測定データ貼り付け用シート!Y12</f>
        <v>0.72100000000000009</v>
      </c>
      <c r="N15" s="98">
        <f>測定データ貼り付け用シート!N12-測定データ貼り付け用シート!Y12</f>
        <v>0.69800000000000006</v>
      </c>
      <c r="O15" s="98">
        <f>測定データ貼り付け用シート!O12-測定データ貼り付け用シート!X12</f>
        <v>0.77100000000000002</v>
      </c>
      <c r="P15" s="98">
        <f>測定データ貼り付け用シート!P12-((測定データ貼り付け用シート!U12-測定データ貼り付け用シート!Y12)*0.2+測定データ貼り付け用シート!Y12)</f>
        <v>0.76819999999999999</v>
      </c>
      <c r="Q15" s="98">
        <f>測定データ貼り付け用シート!Q12-((測定データ貼り付け用シート!U12-測定データ貼り付け用シート!Y12)*0.3+測定データ貼り付け用シート!Y12)</f>
        <v>0.77780000000000005</v>
      </c>
      <c r="R15" s="98">
        <f>測定データ貼り付け用シート!R12-((測定データ貼り付け用シート!U12-測定データ貼り付け用シート!Y12)*0.6+測定データ貼り付け用シート!Y12)</f>
        <v>0.78160000000000007</v>
      </c>
      <c r="S15" s="98">
        <f>測定データ貼り付け用シート!S12-(測定データ貼り付け用シート!U12*1)</f>
        <v>0.83299999999999996</v>
      </c>
    </row>
    <row r="16" spans="1:19">
      <c r="A16" s="99">
        <v>180</v>
      </c>
      <c r="B16" s="98">
        <f>測定データ貼り付け用シート!B13-測定データ貼り付け用シート!Y13</f>
        <v>0.70000000000000007</v>
      </c>
      <c r="C16" s="98">
        <f>測定データ貼り付け用シート!C13-測定データ貼り付け用シート!X13</f>
        <v>0.76100000000000001</v>
      </c>
      <c r="D16" s="98">
        <f>測定データ貼り付け用シート!D13-((測定データ貼り付け用シート!W13-測定データ貼り付け用シート!Y13)*0.2+測定データ貼り付け用シート!Y13)</f>
        <v>0.76060000000000005</v>
      </c>
      <c r="E16" s="98">
        <f>測定データ貼り付け用シート!E13-((測定データ貼り付け用シート!W13-測定データ貼り付け用シート!Y13)*0.3+測定データ貼り付け用シート!Y13)</f>
        <v>0.76239999999999997</v>
      </c>
      <c r="F16" s="98">
        <f>測定データ貼り付け用シート!F13-((測定データ貼り付け用シート!W13-測定データ貼り付け用シート!Y13)*0.6+測定データ貼り付け用シート!Y13)</f>
        <v>0.79879999999999995</v>
      </c>
      <c r="G16" s="98">
        <f>測定データ貼り付け用シート!G13-(測定データ貼り付け用シート!W13*1)</f>
        <v>0.83299999999999996</v>
      </c>
      <c r="H16" s="98">
        <f>測定データ貼り付け用シート!H13-(測定データ貼り付け用シート!V13*1)</f>
        <v>0.83</v>
      </c>
      <c r="I16" s="98">
        <f>測定データ貼り付け用シート!I13-((測定データ貼り付け用シート!V13-測定データ貼り付け用シート!Y13)*0.6+測定データ貼り付け用シート!Y13)</f>
        <v>0.80680000000000007</v>
      </c>
      <c r="J16" s="98">
        <f>測定データ貼り付け用シート!J13-((測定データ貼り付け用シート!V13-測定データ貼り付け用シート!Y13)*0.3+測定データ貼り付け用シート!Y13)</f>
        <v>0.78189999999999993</v>
      </c>
      <c r="K16" s="98">
        <f>測定データ貼り付け用シート!K13-((測定データ貼り付け用シート!V13-測定データ貼り付け用シート!Y13)*0.2+測定データ貼り付け用シート!Y13)</f>
        <v>0.77060000000000006</v>
      </c>
      <c r="L16" s="98">
        <f>測定データ貼り付け用シート!L13-測定データ貼り付け用シート!X13</f>
        <v>0.78</v>
      </c>
      <c r="M16" s="98">
        <f>測定データ貼り付け用シート!M13-測定データ貼り付け用シート!Y13</f>
        <v>0.72100000000000009</v>
      </c>
      <c r="N16" s="98">
        <f>測定データ貼り付け用シート!N13-測定データ貼り付け用シート!Y13</f>
        <v>0.69900000000000007</v>
      </c>
      <c r="O16" s="98">
        <f>測定データ貼り付け用シート!O13-測定データ貼り付け用シート!X13</f>
        <v>0.77</v>
      </c>
      <c r="P16" s="98">
        <f>測定データ貼り付け用シート!P13-((測定データ貼り付け用シート!U13-測定データ貼り付け用シート!Y13)*0.2+測定データ貼り付け用シート!Y13)</f>
        <v>0.7702</v>
      </c>
      <c r="Q16" s="98">
        <f>測定データ貼り付け用シート!Q13-((測定データ貼り付け用シート!U13-測定データ貼り付け用シート!Y13)*0.3+測定データ貼り付け用シート!Y13)</f>
        <v>0.78080000000000005</v>
      </c>
      <c r="R16" s="98">
        <f>測定データ貼り付け用シート!R13-((測定データ貼り付け用シート!U13-測定データ貼り付け用シート!Y13)*0.6+測定データ貼り付け用シート!Y13)</f>
        <v>0.78259999999999996</v>
      </c>
      <c r="S16" s="98">
        <f>測定データ貼り付け用シート!S13-(測定データ貼り付け用シート!U13*1)</f>
        <v>0.83200000000000007</v>
      </c>
    </row>
    <row r="17" spans="1:19">
      <c r="A17" s="99">
        <v>210</v>
      </c>
      <c r="B17" s="98">
        <f>測定データ貼り付け用シート!B14-測定データ貼り付け用シート!Y14</f>
        <v>0.69500000000000006</v>
      </c>
      <c r="C17" s="98">
        <f>測定データ貼り付け用シート!C14-測定データ貼り付け用シート!X14</f>
        <v>0.75900000000000001</v>
      </c>
      <c r="D17" s="98">
        <f>測定データ貼り付け用シート!D14-((測定データ貼り付け用シート!W14-測定データ貼り付け用シート!Y14)*0.2+測定データ貼り付け用シート!Y14)</f>
        <v>0.75680000000000003</v>
      </c>
      <c r="E17" s="98">
        <f>測定データ貼り付け用シート!E14-((測定データ貼り付け用シート!W14-測定データ貼り付け用シート!Y14)*0.3+測定データ貼り付け用シート!Y14)</f>
        <v>0.75870000000000004</v>
      </c>
      <c r="F17" s="98">
        <f>測定データ貼り付け用シート!F14-((測定データ貼り付け用シート!W14-測定データ貼り付け用シート!Y14)*0.6+測定データ貼り付け用シート!Y14)</f>
        <v>0.7964</v>
      </c>
      <c r="G17" s="98">
        <f>測定データ貼り付け用シート!G14-(測定データ貼り付け用シート!W14*1)</f>
        <v>0.82899999999999996</v>
      </c>
      <c r="H17" s="98">
        <f>測定データ貼り付け用シート!H14-(測定データ貼り付け用シート!V14*1)</f>
        <v>0.83700000000000008</v>
      </c>
      <c r="I17" s="98">
        <f>測定データ貼り付け用シート!I14-((測定データ貼り付け用シート!V14-測定データ貼り付け用シート!Y14)*0.6+測定データ貼り付け用シート!Y14)</f>
        <v>0.8073999999999999</v>
      </c>
      <c r="J17" s="98">
        <f>測定データ貼り付け用シート!J14-((測定データ貼り付け用シート!V14-測定データ貼り付け用シート!Y14)*0.3+測定データ貼り付け用シート!Y14)</f>
        <v>0.7802</v>
      </c>
      <c r="K17" s="98">
        <f>測定データ貼り付け用シート!K14-((測定データ貼り付け用シート!V14-測定データ貼り付け用シート!Y14)*0.2+測定データ貼り付け用シート!Y14)</f>
        <v>0.76880000000000004</v>
      </c>
      <c r="L17" s="98">
        <f>測定データ貼り付け用シート!L14-測定データ貼り付け用シート!X14</f>
        <v>0.78</v>
      </c>
      <c r="M17" s="98">
        <f>測定データ貼り付け用シート!M14-測定データ貼り付け用シート!Y14</f>
        <v>0.71900000000000008</v>
      </c>
      <c r="N17" s="98">
        <f>測定データ貼り付け用シート!N14-測定データ貼り付け用シート!Y14</f>
        <v>0.69600000000000006</v>
      </c>
      <c r="O17" s="98">
        <f>測定データ貼り付け用シート!O14-測定データ貼り付け用シート!X14</f>
        <v>0.76700000000000002</v>
      </c>
      <c r="P17" s="98">
        <f>測定データ貼り付け用シート!P14-((測定データ貼り付け用シート!U14-測定データ貼り付け用シート!Y14)*0.2+測定データ貼り付け用シート!Y14)</f>
        <v>0.76639999999999997</v>
      </c>
      <c r="Q17" s="98">
        <f>測定データ貼り付け用シート!Q14-((測定データ貼り付け用シート!U14-測定データ貼り付け用シート!Y14)*0.3+測定データ貼り付け用シート!Y14)</f>
        <v>0.77910000000000013</v>
      </c>
      <c r="R17" s="98">
        <f>測定データ貼り付け用シート!R14-((測定データ貼り付け用シート!U14-測定データ貼り付け用シート!Y14)*0.6+測定データ貼り付け用シート!Y14)</f>
        <v>0.7802</v>
      </c>
      <c r="S17" s="98">
        <f>測定データ貼り付け用シート!S14-(測定データ貼り付け用シート!U14*1)</f>
        <v>0.83099999999999996</v>
      </c>
    </row>
    <row r="18" spans="1:19">
      <c r="A18" s="99">
        <v>240</v>
      </c>
      <c r="B18" s="98">
        <f>測定データ貼り付け用シート!B15-測定データ貼り付け用シート!Y15</f>
        <v>0.69600000000000006</v>
      </c>
      <c r="C18" s="98">
        <f>測定データ貼り付け用シート!C15-測定データ貼り付け用シート!X15</f>
        <v>0.75700000000000001</v>
      </c>
      <c r="D18" s="98">
        <f>測定データ貼り付け用シート!D15-((測定データ貼り付け用シート!W15-測定データ貼り付け用シート!Y15)*0.2+測定データ貼り付け用シート!Y15)</f>
        <v>0.75460000000000005</v>
      </c>
      <c r="E18" s="98">
        <f>測定データ貼り付け用シート!E15-((測定データ貼り付け用シート!W15-測定データ貼り付け用シート!Y15)*0.3+測定データ貼り付け用シート!Y15)</f>
        <v>0.75840000000000007</v>
      </c>
      <c r="F18" s="98">
        <f>測定データ貼り付け用シート!F15-((測定データ貼り付け用シート!W15-測定データ貼り付け用シート!Y15)*0.6+測定データ貼り付け用シート!Y15)</f>
        <v>0.79680000000000017</v>
      </c>
      <c r="G18" s="98">
        <f>測定データ貼り付け用シート!G15-(測定データ貼り付け用シート!W15*1)</f>
        <v>0.83100000000000018</v>
      </c>
      <c r="H18" s="98">
        <f>測定データ貼り付け用シート!H15-(測定データ貼り付け用シート!V15*1)</f>
        <v>0.82900000000000007</v>
      </c>
      <c r="I18" s="98">
        <f>測定データ貼り付け用シート!I15-((測定データ貼り付け用シート!V15-測定データ貼り付け用シート!Y15)*0.6+測定データ貼り付け用シート!Y15)</f>
        <v>0.80640000000000001</v>
      </c>
      <c r="J18" s="98">
        <f>測定データ貼り付け用シート!J15-((測定データ貼り付け用シート!V15-測定データ貼り付け用シート!Y15)*0.3+測定データ貼り付け用シート!Y15)</f>
        <v>0.7802</v>
      </c>
      <c r="K18" s="98">
        <f>測定データ貼り付け用シート!K15-((測定データ貼り付け用シート!V15-測定データ貼り付け用シート!Y15)*0.2+測定データ貼り付け用シート!Y15)</f>
        <v>0.76780000000000004</v>
      </c>
      <c r="L18" s="98">
        <f>測定データ貼り付け用シート!L15-測定データ貼り付け用シート!X15</f>
        <v>0.77900000000000003</v>
      </c>
      <c r="M18" s="98">
        <f>測定データ貼り付け用シート!M15-測定データ貼り付け用シート!Y15</f>
        <v>0.71800000000000008</v>
      </c>
      <c r="N18" s="98">
        <f>測定データ貼り付け用シート!N15-測定データ貼り付け用シート!Y15</f>
        <v>0.69500000000000006</v>
      </c>
      <c r="O18" s="98">
        <f>測定データ貼り付け用シート!O15-測定データ貼り付け用シート!X15</f>
        <v>0.76900000000000002</v>
      </c>
      <c r="P18" s="98">
        <f>測定データ貼り付け用シート!P15-((測定データ貼り付け用シート!U15-測定データ貼り付け用シート!Y15)*0.2+測定データ貼り付け用シート!Y15)</f>
        <v>0.76539999999999997</v>
      </c>
      <c r="Q18" s="98">
        <f>測定データ貼り付け用シート!Q15-((測定データ貼り付け用シート!U15-測定データ貼り付け用シート!Y15)*0.3+測定データ貼り付け用シート!Y15)</f>
        <v>0.77710000000000012</v>
      </c>
      <c r="R18" s="98">
        <f>測定データ貼り付け用シート!R15-((測定データ貼り付け用シート!U15-測定データ貼り付け用シート!Y15)*0.6+測定データ貼り付け用シート!Y15)</f>
        <v>0.7802</v>
      </c>
      <c r="S18" s="98">
        <f>測定データ貼り付け用シート!S15-(測定データ貼り付け用シート!U15*1)</f>
        <v>0.83000000000000007</v>
      </c>
    </row>
    <row r="19" spans="1:19">
      <c r="A19" s="99">
        <v>270</v>
      </c>
      <c r="B19" s="98">
        <f>測定データ貼り付け用シート!B16-測定データ貼り付け用シート!Y16</f>
        <v>0.69500000000000006</v>
      </c>
      <c r="C19" s="98">
        <f>測定データ貼り付け用シート!C16-測定データ貼り付け用シート!X16</f>
        <v>0.75600000000000001</v>
      </c>
      <c r="D19" s="98">
        <f>測定データ貼り付け用シート!D16-((測定データ貼り付け用シート!W16-測定データ貼り付け用シート!Y16)*0.2+測定データ貼り付け用シート!Y16)</f>
        <v>0.75360000000000005</v>
      </c>
      <c r="E19" s="98">
        <f>測定データ貼り付け用シート!E16-((測定データ貼り付け用シート!W16-測定データ貼り付け用シート!Y16)*0.3+測定データ貼り付け用シート!Y16)</f>
        <v>0.75939999999999996</v>
      </c>
      <c r="F19" s="98">
        <f>測定データ貼り付け用シート!F16-((測定データ貼り付け用シート!W16-測定データ貼り付け用シート!Y16)*0.6+測定データ貼り付け用シート!Y16)</f>
        <v>0.79780000000000006</v>
      </c>
      <c r="G19" s="98">
        <f>測定データ貼り付け用シート!G16-(測定データ貼り付け用シート!W16*1)</f>
        <v>0.83100000000000018</v>
      </c>
      <c r="H19" s="98">
        <f>測定データ貼り付け用シート!H16-(測定データ貼り付け用シート!V16*1)</f>
        <v>0.82699999999999996</v>
      </c>
      <c r="I19" s="98">
        <f>測定データ貼り付け用シート!I16-((測定データ貼り付け用シート!V16-測定データ貼り付け用シート!Y16)*0.6+測定データ貼り付け用シート!Y16)</f>
        <v>0.80380000000000007</v>
      </c>
      <c r="J19" s="98">
        <f>測定データ貼り付け用シート!J16-((測定データ貼り付け用シート!V16-測定データ貼り付け用シート!Y16)*0.3+測定データ貼り付け用シート!Y16)</f>
        <v>0.77889999999999993</v>
      </c>
      <c r="K19" s="98">
        <f>測定データ貼り付け用シート!K16-((測定データ貼り付け用シート!V16-測定データ貼り付け用シート!Y16)*0.2+測定データ貼り付け用シート!Y16)</f>
        <v>0.76560000000000006</v>
      </c>
      <c r="L19" s="98">
        <f>測定データ貼り付け用シート!L16-測定データ貼り付け用シート!X16</f>
        <v>0.77700000000000002</v>
      </c>
      <c r="M19" s="98">
        <f>測定データ貼り付け用シート!M16-測定データ貼り付け用シート!Y16</f>
        <v>0.71900000000000008</v>
      </c>
      <c r="N19" s="98">
        <f>測定データ貼り付け用シート!N16-測定データ貼り付け用シート!Y16</f>
        <v>0.69500000000000006</v>
      </c>
      <c r="O19" s="98">
        <f>測定データ貼り付け用シート!O16-測定データ貼り付け用シート!X16</f>
        <v>0.76800000000000002</v>
      </c>
      <c r="P19" s="98">
        <f>測定データ貼り付け用シート!P16-((測定データ貼り付け用シート!U16-測定データ貼り付け用シート!Y16)*0.2+測定データ貼り付け用シート!Y16)</f>
        <v>0.76539999999999997</v>
      </c>
      <c r="Q19" s="98">
        <f>測定データ貼り付け用シート!Q16-((測定データ貼り付け用シート!U16-測定データ貼り付け用シート!Y16)*0.3+測定データ貼り付け用シート!Y16)</f>
        <v>0.77610000000000001</v>
      </c>
      <c r="R19" s="98">
        <f>測定データ貼り付け用シート!R16-((測定データ貼り付け用シート!U16-測定データ貼り付け用シート!Y16)*0.6+測定データ貼り付け用シート!Y16)</f>
        <v>0.77919999999999989</v>
      </c>
      <c r="S19" s="98">
        <f>測定データ貼り付け用シート!S16-(測定データ貼り付け用シート!U16*1)</f>
        <v>0.83000000000000007</v>
      </c>
    </row>
    <row r="20" spans="1:19">
      <c r="A20" s="99">
        <v>300</v>
      </c>
      <c r="B20" s="98">
        <f>測定データ貼り付け用シート!B17-測定データ貼り付け用シート!Y17</f>
        <v>0.69400000000000006</v>
      </c>
      <c r="C20" s="98">
        <f>測定データ貼り付け用シート!C17-測定データ貼り付け用シート!X17</f>
        <v>0.754</v>
      </c>
      <c r="D20" s="98">
        <f>測定データ貼り付け用シート!D17-((測定データ貼り付け用シート!W17-測定データ貼り付け用シート!Y17)*0.2+測定データ貼り付け用シート!Y17)</f>
        <v>0.75060000000000004</v>
      </c>
      <c r="E20" s="98">
        <f>測定データ貼り付け用シート!E17-((測定データ貼り付け用シート!W17-測定データ貼り付け用シート!Y17)*0.3+測定データ貼り付け用シート!Y17)</f>
        <v>0.75640000000000007</v>
      </c>
      <c r="F20" s="98">
        <f>測定データ貼り付け用シート!F17-((測定データ貼り付け用シート!W17-測定データ貼り付け用シート!Y17)*0.6+測定データ貼り付け用シート!Y17)</f>
        <v>0.79480000000000017</v>
      </c>
      <c r="G20" s="98">
        <f>測定データ貼り付け用シート!G17-(測定データ貼り付け用シート!W17*1)</f>
        <v>0.82900000000000018</v>
      </c>
      <c r="H20" s="98">
        <f>測定データ貼り付け用シート!H17-(測定データ貼り付け用シート!V17*1)</f>
        <v>0.82499999999999996</v>
      </c>
      <c r="I20" s="98">
        <f>測定データ貼り付け用シート!I17-((測定データ貼り付け用シート!V17-測定データ貼り付け用シート!Y17)*0.6+測定データ貼り付け用シート!Y17)</f>
        <v>0.80580000000000007</v>
      </c>
      <c r="J20" s="98">
        <f>測定データ貼り付け用シート!J17-((測定データ貼り付け用シート!V17-測定データ貼り付け用シート!Y17)*0.3+測定データ貼り付け用シート!Y17)</f>
        <v>0.77789999999999992</v>
      </c>
      <c r="K20" s="98">
        <f>測定データ貼り付け用シート!K17-((測定データ貼り付け用シート!V17-測定データ貼り付け用シート!Y17)*0.2+測定データ貼り付け用シート!Y17)</f>
        <v>0.76560000000000006</v>
      </c>
      <c r="L20" s="98">
        <f>測定データ貼り付け用シート!L17-測定データ貼り付け用シート!X17</f>
        <v>0.77700000000000002</v>
      </c>
      <c r="M20" s="98">
        <f>測定データ貼り付け用シート!M17-測定データ貼り付け用シート!Y17</f>
        <v>0.71600000000000008</v>
      </c>
      <c r="N20" s="98">
        <f>測定データ貼り付け用シート!N17-測定データ貼り付け用シート!Y17</f>
        <v>0.69300000000000006</v>
      </c>
      <c r="O20" s="98">
        <f>測定データ貼り付け用シート!O17-測定データ貼り付け用シート!X17</f>
        <v>0.76600000000000001</v>
      </c>
      <c r="P20" s="98">
        <f>測定データ貼り付け用シート!P17-((測定データ貼り付け用シート!U17-測定データ貼り付け用シート!Y17)*0.2+測定データ貼り付け用シート!Y17)</f>
        <v>0.76339999999999997</v>
      </c>
      <c r="Q20" s="98">
        <f>測定データ貼り付け用シート!Q17-((測定データ貼り付け用シート!U17-測定データ貼り付け用シート!Y17)*0.3+測定データ貼り付け用シート!Y17)</f>
        <v>0.77510000000000012</v>
      </c>
      <c r="R20" s="98">
        <f>測定データ貼り付け用シート!R17-((測定データ貼り付け用シート!U17-測定データ貼り付け用シート!Y17)*0.6+測定データ貼り付け用シート!Y17)</f>
        <v>0.77919999999999989</v>
      </c>
      <c r="S20" s="98">
        <f>測定データ貼り付け用シート!S17-(測定データ貼り付け用シート!U17*1)</f>
        <v>0.83000000000000007</v>
      </c>
    </row>
    <row r="21" spans="1:19">
      <c r="A21" s="99">
        <v>330</v>
      </c>
      <c r="B21" s="98">
        <f>測定データ貼り付け用シート!B18-測定データ貼り付け用シート!Y18</f>
        <v>0.69300000000000006</v>
      </c>
      <c r="C21" s="98">
        <f>測定データ貼り付け用シート!C18-測定データ貼り付け用シート!X18</f>
        <v>0.755</v>
      </c>
      <c r="D21" s="98">
        <f>測定データ貼り付け用シート!D18-((測定データ貼り付け用シート!W18-測定データ貼り付け用シート!Y18)*0.2+測定データ貼り付け用シート!Y18)</f>
        <v>0.74860000000000004</v>
      </c>
      <c r="E21" s="98">
        <f>測定データ貼り付け用シート!E18-((測定データ貼り付け用シート!W18-測定データ貼り付け用シート!Y18)*0.3+測定データ貼り付け用シート!Y18)</f>
        <v>0.75640000000000007</v>
      </c>
      <c r="F21" s="98">
        <f>測定データ貼り付け用シート!F18-((測定データ貼り付け用シート!W18-測定データ貼り付け用シート!Y18)*0.6+測定データ貼り付け用シート!Y18)</f>
        <v>0.79480000000000017</v>
      </c>
      <c r="G21" s="98">
        <f>測定データ貼り付け用シート!G18-(測定データ貼り付け用シート!W18*1)</f>
        <v>0.83000000000000007</v>
      </c>
      <c r="H21" s="98">
        <f>測定データ貼り付け用シート!H18-(測定データ貼り付け用シート!V18*1)</f>
        <v>0.82099999999999995</v>
      </c>
      <c r="I21" s="98">
        <f>測定データ貼り付け用シート!I18-((測定データ貼り付け用シート!V18-測定データ貼り付け用シート!Y18)*0.6+測定データ貼り付け用シート!Y18)</f>
        <v>0.80279999999999996</v>
      </c>
      <c r="J21" s="98">
        <f>測定データ貼り付け用シート!J18-((測定データ貼り付け用シート!V18-測定データ貼り付け用シート!Y18)*0.3+測定データ貼り付け用シート!Y18)</f>
        <v>0.77789999999999992</v>
      </c>
      <c r="K21" s="98">
        <f>測定データ貼り付け用シート!K18-((測定データ貼り付け用シート!V18-測定データ貼り付け用シート!Y18)*0.2+測定データ貼り付け用シート!Y18)</f>
        <v>0.76460000000000006</v>
      </c>
      <c r="L21" s="98">
        <f>測定データ貼り付け用シート!L18-測定データ貼り付け用シート!X18</f>
        <v>0.77600000000000002</v>
      </c>
      <c r="M21" s="98">
        <f>測定データ貼り付け用シート!M18-測定データ貼り付け用シート!Y18</f>
        <v>0.71500000000000008</v>
      </c>
      <c r="N21" s="98">
        <f>測定データ貼り付け用シート!N18-測定データ貼り付け用シート!Y18</f>
        <v>0.69100000000000006</v>
      </c>
      <c r="O21" s="98">
        <f>測定データ貼り付け用シート!O18-測定データ貼り付け用シート!X18</f>
        <v>0.76600000000000001</v>
      </c>
      <c r="P21" s="98">
        <f>測定データ貼り付け用シート!P18-((測定データ貼り付け用シート!U18-測定データ貼り付け用シート!Y18)*0.2+測定データ貼り付け用シート!Y18)</f>
        <v>0.76319999999999999</v>
      </c>
      <c r="Q21" s="98">
        <f>測定データ貼り付け用シート!Q18-((測定データ貼り付け用シート!U18-測定データ貼り付け用シート!Y18)*0.3+測定データ貼り付け用シート!Y18)</f>
        <v>0.77280000000000004</v>
      </c>
      <c r="R21" s="98">
        <f>測定データ貼り付け用シート!R18-((測定データ貼り付け用シート!U18-測定データ貼り付け用シート!Y18)*0.6+測定データ貼り付け用シート!Y18)</f>
        <v>0.77760000000000007</v>
      </c>
      <c r="S21" s="98">
        <f>測定データ貼り付け用シート!S18-(測定データ貼り付け用シート!U18*1)</f>
        <v>0.82799999999999985</v>
      </c>
    </row>
    <row r="22" spans="1:19">
      <c r="A22" s="99">
        <v>360</v>
      </c>
      <c r="B22" s="98">
        <f>測定データ貼り付け用シート!B19-測定データ貼り付け用シート!Y19</f>
        <v>0.69100000000000006</v>
      </c>
      <c r="C22" s="98">
        <f>測定データ貼り付け用シート!C19-測定データ貼り付け用シート!X19</f>
        <v>0.753</v>
      </c>
      <c r="D22" s="98">
        <f>測定データ貼り付け用シート!D19-((測定データ貼り付け用シート!W19-測定データ貼り付け用シート!Y19)*0.2+測定データ貼り付け用シート!Y19)</f>
        <v>0.74740000000000006</v>
      </c>
      <c r="E22" s="98">
        <f>測定データ貼り付け用シート!E19-((測定データ貼り付け用シート!W19-測定データ貼り付け用シート!Y19)*0.3+測定データ貼り付け用シート!Y19)</f>
        <v>0.75609999999999999</v>
      </c>
      <c r="F22" s="98">
        <f>測定データ貼り付け用シート!F19-((測定データ貼り付け用シート!W19-測定データ貼り付け用シート!Y19)*0.6+測定データ貼り付け用シート!Y19)</f>
        <v>0.79519999999999991</v>
      </c>
      <c r="G22" s="98">
        <f>測定データ貼り付け用シート!G19-(測定データ貼り付け用シート!W19*1)</f>
        <v>0.82899999999999996</v>
      </c>
      <c r="H22" s="98">
        <f>測定データ貼り付け用シート!H19-(測定データ貼り付け用シート!V19*1)</f>
        <v>0.81899999999999995</v>
      </c>
      <c r="I22" s="98">
        <f>測定データ貼り付け用シート!I19-((測定データ貼り付け用シート!V19-測定データ貼り付け用シート!Y19)*0.6+測定データ貼り付け用シート!Y19)</f>
        <v>0.80180000000000007</v>
      </c>
      <c r="J22" s="98">
        <f>測定データ貼り付け用シート!J19-((測定データ貼り付け用シート!V19-測定データ貼り付け用シート!Y19)*0.3+測定データ貼り付け用シート!Y19)</f>
        <v>0.77689999999999992</v>
      </c>
      <c r="K22" s="98">
        <f>測定データ貼り付け用シート!K19-((測定データ貼り付け用シート!V19-測定データ貼り付け用シート!Y19)*0.2+測定データ貼り付け用シート!Y19)</f>
        <v>0.76360000000000006</v>
      </c>
      <c r="L22" s="98">
        <f>測定データ貼り付け用シート!L19-測定データ貼り付け用シート!X19</f>
        <v>0.77500000000000002</v>
      </c>
      <c r="M22" s="98">
        <f>測定データ貼り付け用シート!M19-測定データ貼り付け用シート!Y19</f>
        <v>0.71500000000000008</v>
      </c>
      <c r="N22" s="98">
        <f>測定データ貼り付け用シート!N19-測定データ貼り付け用シート!Y19</f>
        <v>0.69000000000000006</v>
      </c>
      <c r="O22" s="98">
        <f>測定データ貼り付け用シート!O19-測定データ貼り付け用シート!X19</f>
        <v>0.76600000000000001</v>
      </c>
      <c r="P22" s="98">
        <f>測定データ貼り付け用シート!P19-((測定データ貼り付け用シート!U19-測定データ貼り付け用シート!Y19)*0.2+測定データ貼り付け用シート!Y19)</f>
        <v>0.76319999999999999</v>
      </c>
      <c r="Q22" s="98">
        <f>測定データ貼り付け用シート!Q19-((測定データ貼り付け用シート!U19-測定データ貼り付け用シート!Y19)*0.3+測定データ貼り付け用シート!Y19)</f>
        <v>0.77480000000000004</v>
      </c>
      <c r="R22" s="98">
        <f>測定データ貼り付け用シート!R19-((測定データ貼り付け用シート!U19-測定データ貼り付け用シート!Y19)*0.6+測定データ貼り付け用シート!Y19)</f>
        <v>0.77960000000000007</v>
      </c>
      <c r="S22" s="98">
        <f>測定データ貼り付け用シート!S19-(測定データ貼り付け用シート!U19*1)</f>
        <v>0.82699999999999996</v>
      </c>
    </row>
    <row r="23" spans="1:19">
      <c r="A23" s="99">
        <v>390</v>
      </c>
      <c r="B23" s="98">
        <f>測定データ貼り付け用シート!B20-測定データ貼り付け用シート!Y20</f>
        <v>0.69000000000000006</v>
      </c>
      <c r="C23" s="98">
        <f>測定データ貼り付け用シート!C20-測定データ貼り付け用シート!X20</f>
        <v>0.751</v>
      </c>
      <c r="D23" s="98">
        <f>測定データ貼り付け用シート!D20-((測定データ貼り付け用シート!W20-測定データ貼り付け用シート!Y20)*0.2+測定データ貼り付け用シート!Y20)</f>
        <v>0.74439999999999995</v>
      </c>
      <c r="E23" s="98">
        <f>測定データ貼り付け用シート!E20-((測定データ貼り付け用シート!W20-測定データ貼り付け用シート!Y20)*0.3+測定データ貼り付け用シート!Y20)</f>
        <v>0.75409999999999999</v>
      </c>
      <c r="F23" s="98">
        <f>測定データ貼り付け用シート!F20-((測定データ貼り付け用シート!W20-測定データ貼り付け用シート!Y20)*0.6+測定データ貼り付け用シート!Y20)</f>
        <v>0.79220000000000002</v>
      </c>
      <c r="G23" s="98">
        <f>測定データ貼り付け用シート!G20-(測定データ貼り付け用シート!W20*1)</f>
        <v>0.82499999999999996</v>
      </c>
      <c r="H23" s="98">
        <f>測定データ貼り付け用シート!H20-(測定データ貼り付け用シート!V20*1)</f>
        <v>0.81500000000000006</v>
      </c>
      <c r="I23" s="98">
        <f>測定データ貼り付け用シート!I20-((測定データ貼り付け用シート!V20-測定データ貼り付け用シート!Y20)*0.6+測定データ貼り付け用シート!Y20)</f>
        <v>0.80220000000000002</v>
      </c>
      <c r="J23" s="98">
        <f>測定データ貼り付け用シート!J20-((測定データ貼り付け用シート!V20-測定データ貼り付け用シート!Y20)*0.3+測定データ貼り付け用シート!Y20)</f>
        <v>0.77559999999999996</v>
      </c>
      <c r="K23" s="98">
        <f>測定データ貼り付け用シート!K20-((測定データ貼り付け用シート!V20-測定データ貼り付け用シート!Y20)*0.2+測定データ貼り付け用シート!Y20)</f>
        <v>0.76340000000000008</v>
      </c>
      <c r="L23" s="98">
        <f>測定データ貼り付け用シート!L20-測定データ貼り付け用シート!X20</f>
        <v>0.77400000000000002</v>
      </c>
      <c r="M23" s="98">
        <f>測定データ貼り付け用シート!M20-測定データ貼り付け用シート!Y20</f>
        <v>0.71300000000000008</v>
      </c>
      <c r="N23" s="98">
        <f>測定データ貼り付け用シート!N20-測定データ貼り付け用シート!Y20</f>
        <v>0.68800000000000006</v>
      </c>
      <c r="O23" s="98">
        <f>測定データ貼り付け用シート!O20-測定データ貼り付け用シート!X20</f>
        <v>0.76400000000000001</v>
      </c>
      <c r="P23" s="98">
        <f>測定データ貼り付け用シート!P20-((測定データ貼り付け用シート!U20-測定データ貼り付け用シート!Y20)*0.2+測定データ貼り付け用シート!Y20)</f>
        <v>0.76119999999999999</v>
      </c>
      <c r="Q23" s="98">
        <f>測定データ貼り付け用シート!Q20-((測定データ貼り付け用シート!U20-測定データ貼り付け用シート!Y20)*0.3+測定データ貼り付け用シート!Y20)</f>
        <v>0.77280000000000004</v>
      </c>
      <c r="R23" s="98">
        <f>測定データ貼り付け用シート!R20-((測定データ貼り付け用シート!U20-測定データ貼り付け用シート!Y20)*0.6+測定データ貼り付け用シート!Y20)</f>
        <v>0.77659999999999996</v>
      </c>
      <c r="S23" s="98">
        <f>測定データ貼り付け用シート!S20-(測定データ貼り付け用シート!U20*1)</f>
        <v>0.82599999999999985</v>
      </c>
    </row>
    <row r="24" spans="1:19">
      <c r="A24" s="99">
        <v>420</v>
      </c>
      <c r="B24" s="98">
        <f>測定データ貼り付け用シート!B21-測定データ貼り付け用シート!Y21</f>
        <v>0.68800000000000006</v>
      </c>
      <c r="C24" s="98">
        <f>測定データ貼り付け用シート!C21-測定データ貼り付け用シート!X21</f>
        <v>0.75</v>
      </c>
      <c r="D24" s="98">
        <f>測定データ貼り付け用シート!D21-((測定データ貼り付け用シート!W21-測定データ貼り付け用シート!Y21)*0.2+測定データ貼り付け用シート!Y21)</f>
        <v>0.74340000000000006</v>
      </c>
      <c r="E24" s="98">
        <f>測定データ貼り付け用シート!E21-((測定データ貼り付け用シート!W21-測定データ貼り付け用シート!Y21)*0.3+測定データ貼り付け用シート!Y21)</f>
        <v>0.75409999999999999</v>
      </c>
      <c r="F24" s="98">
        <f>測定データ貼り付け用シート!F21-((測定データ貼り付け用シート!W21-測定データ貼り付け用シート!Y21)*0.6+測定データ貼り付け用シート!Y21)</f>
        <v>0.79319999999999991</v>
      </c>
      <c r="G24" s="98">
        <f>測定データ貼り付け用シート!G21-(測定データ貼り付け用シート!W21*1)</f>
        <v>0.82600000000000007</v>
      </c>
      <c r="H24" s="98">
        <f>測定データ貼り付け用シート!H21-(測定データ貼り付け用シート!V21*1)</f>
        <v>0.81299999999999994</v>
      </c>
      <c r="I24" s="98">
        <f>測定データ貼り付け用シート!I21-((測定データ貼り付け用シート!V21-測定データ貼り付け用シート!Y21)*0.6+測定データ貼り付け用シート!Y21)</f>
        <v>0.80180000000000007</v>
      </c>
      <c r="J24" s="98">
        <f>測定データ貼り付け用シート!J21-((測定データ貼り付け用シート!V21-測定データ貼り付け用シート!Y21)*0.3+測定データ貼り付け用シート!Y21)</f>
        <v>0.77489999999999992</v>
      </c>
      <c r="K24" s="98">
        <f>測定データ貼り付け用シート!K21-((測定データ貼り付け用シート!V21-測定データ貼り付け用シート!Y21)*0.2+測定データ貼り付け用シート!Y21)</f>
        <v>0.76160000000000005</v>
      </c>
      <c r="L24" s="98">
        <f>測定データ貼り付け用シート!L21-測定データ貼り付け用シート!X21</f>
        <v>0.77400000000000002</v>
      </c>
      <c r="M24" s="98">
        <f>測定データ貼り付け用シート!M21-測定データ貼り付け用シート!Y21</f>
        <v>0.71100000000000008</v>
      </c>
      <c r="N24" s="98">
        <f>測定データ貼り付け用シート!N21-測定データ貼り付け用シート!Y21</f>
        <v>0.68600000000000005</v>
      </c>
      <c r="O24" s="98">
        <f>測定データ貼り付け用シート!O21-測定データ貼り付け用シート!X21</f>
        <v>0.76300000000000001</v>
      </c>
      <c r="P24" s="98">
        <f>測定データ貼り付け用シート!P21-((測定データ貼り付け用シート!U21-測定データ貼り付け用シート!Y21)*0.2+測定データ貼り付け用シート!Y21)</f>
        <v>0.76100000000000001</v>
      </c>
      <c r="Q24" s="98">
        <f>測定データ貼り付け用シート!Q21-((測定データ貼り付け用シート!U21-測定データ貼り付け用シート!Y21)*0.3+測定データ貼り付け用シート!Y21)</f>
        <v>0.77150000000000007</v>
      </c>
      <c r="R24" s="98">
        <f>測定データ貼り付け用シート!R21-((測定データ貼り付け用シート!U21-測定データ貼り付け用シート!Y21)*0.6+測定データ貼り付け用シート!Y21)</f>
        <v>0.77600000000000002</v>
      </c>
      <c r="S24" s="98">
        <f>測定データ貼り付け用シート!S21-(測定データ貼り付け用シート!U21*1)</f>
        <v>0.82299999999999995</v>
      </c>
    </row>
    <row r="25" spans="1:19">
      <c r="A25" s="99">
        <v>450</v>
      </c>
      <c r="B25" s="98">
        <f>測定データ貼り付け用シート!B22-測定データ貼り付け用シート!Y22</f>
        <v>0.68700000000000006</v>
      </c>
      <c r="C25" s="98">
        <f>測定データ貼り付け用シート!C22-測定データ貼り付け用シート!X22</f>
        <v>0.75</v>
      </c>
      <c r="D25" s="98">
        <f>測定データ貼り付け用シート!D22-((測定データ貼り付け用シート!W22-測定データ貼り付け用シート!Y22)*0.2+測定データ貼り付け用シート!Y22)</f>
        <v>0.74340000000000006</v>
      </c>
      <c r="E25" s="98">
        <f>測定データ貼り付け用シート!E22-((測定データ貼り付け用シート!W22-測定データ貼り付け用シート!Y22)*0.3+測定データ貼り付け用シート!Y22)</f>
        <v>0.7531000000000001</v>
      </c>
      <c r="F25" s="98">
        <f>測定データ貼り付け用シート!F22-((測定データ貼り付け用シート!W22-測定データ貼り付け用シート!Y22)*0.6+測定データ貼り付け用シート!Y22)</f>
        <v>0.7911999999999999</v>
      </c>
      <c r="G25" s="98">
        <f>測定データ貼り付け用シート!G22-(測定データ貼り付け用シート!W22*1)</f>
        <v>0.82699999999999996</v>
      </c>
      <c r="H25" s="98">
        <f>測定データ貼り付け用シート!H22-(測定データ貼り付け用シート!V22*1)</f>
        <v>0.80900000000000005</v>
      </c>
      <c r="I25" s="98">
        <f>測定データ貼り付け用シート!I22-((測定データ貼り付け用シート!V22-測定データ貼り付け用シート!Y22)*0.6+測定データ貼り付け用シート!Y22)</f>
        <v>0.80020000000000002</v>
      </c>
      <c r="J25" s="98">
        <f>測定データ貼り付け用シート!J22-((測定データ貼り付け用シート!V22-測定データ貼り付け用シート!Y22)*0.3+測定データ貼り付け用シート!Y22)</f>
        <v>0.77359999999999995</v>
      </c>
      <c r="K25" s="98">
        <f>測定データ貼り付け用シート!K22-((測定データ貼り付け用シート!V22-測定データ貼り付け用シート!Y22)*0.2+測定データ貼り付け用シート!Y22)</f>
        <v>0.75940000000000007</v>
      </c>
      <c r="L25" s="98">
        <f>測定データ貼り付け用シート!L22-測定データ貼り付け用シート!X22</f>
        <v>0.77300000000000002</v>
      </c>
      <c r="M25" s="98">
        <f>測定データ貼り付け用シート!M22-測定データ貼り付け用シート!Y22</f>
        <v>0.71100000000000008</v>
      </c>
      <c r="N25" s="98">
        <f>測定データ貼り付け用シート!N22-測定データ貼り付け用シート!Y22</f>
        <v>0.68600000000000005</v>
      </c>
      <c r="O25" s="98">
        <f>測定データ貼り付け用シート!O22-測定データ貼り付け用シート!X22</f>
        <v>0.76400000000000001</v>
      </c>
      <c r="P25" s="98">
        <f>測定データ貼り付け用シート!P22-((測定データ貼り付け用シート!U22-測定データ貼り付け用シート!Y22)*0.2+測定データ貼り付け用シート!Y22)</f>
        <v>0.76</v>
      </c>
      <c r="Q25" s="98">
        <f>測定データ貼り付け用シート!Q22-((測定データ貼り付け用シート!U22-測定データ貼り付け用シート!Y22)*0.3+測定データ貼り付け用シート!Y22)</f>
        <v>0.77150000000000007</v>
      </c>
      <c r="R25" s="98">
        <f>測定データ貼り付け用シート!R22-((測定データ貼り付け用シート!U22-測定データ貼り付け用シート!Y22)*0.6+測定データ貼り付け用シート!Y22)</f>
        <v>0.77600000000000002</v>
      </c>
      <c r="S25" s="98">
        <f>測定データ貼り付け用シート!S22-(測定データ貼り付け用シート!U22*1)</f>
        <v>0.82400000000000007</v>
      </c>
    </row>
    <row r="26" spans="1:19">
      <c r="A26" s="99">
        <v>480</v>
      </c>
      <c r="B26" s="98">
        <f>測定データ貼り付け用シート!B23-測定データ貼り付け用シート!Y23</f>
        <v>0.68700000000000006</v>
      </c>
      <c r="C26" s="98">
        <f>測定データ貼り付け用シート!C23-測定データ貼り付け用シート!X23</f>
        <v>0.749</v>
      </c>
      <c r="D26" s="98">
        <f>測定データ貼り付け用シート!D23-((測定データ貼り付け用シート!W23-測定データ貼り付け用シート!Y23)*0.2+測定データ貼り付け用シート!Y23)</f>
        <v>0.74120000000000008</v>
      </c>
      <c r="E26" s="98">
        <f>測定データ貼り付け用シート!E23-((測定データ貼り付け用シート!W23-測定データ貼り付け用シート!Y23)*0.3+測定データ貼り付け用シート!Y23)</f>
        <v>0.75080000000000013</v>
      </c>
      <c r="F26" s="98">
        <f>測定データ貼り付け用シート!F23-((測定データ貼り付け用シート!W23-測定データ貼り付け用シート!Y23)*0.6+測定データ貼り付け用シート!Y23)</f>
        <v>0.78859999999999997</v>
      </c>
      <c r="G26" s="98">
        <f>測定データ貼り付け用シート!G23-(測定データ貼り付け用シート!W23*1)</f>
        <v>0.82400000000000007</v>
      </c>
      <c r="H26" s="98">
        <f>測定データ貼り付け用シート!H23-(測定データ貼り付け用シート!V23*1)</f>
        <v>0.80900000000000005</v>
      </c>
      <c r="I26" s="98">
        <f>測定データ貼り付け用シート!I23-((測定データ貼り付け用シート!V23-測定データ貼り付け用シート!Y23)*0.6+測定データ貼り付け用シート!Y23)</f>
        <v>0.79920000000000013</v>
      </c>
      <c r="J26" s="98">
        <f>測定データ貼り付け用シート!J23-((測定データ貼り付け用シート!V23-測定データ貼り付け用シート!Y23)*0.3+測定データ貼り付け用シート!Y23)</f>
        <v>0.77359999999999995</v>
      </c>
      <c r="K26" s="98">
        <f>測定データ貼り付け用シート!K23-((測定データ貼り付け用シート!V23-測定データ貼り付け用シート!Y23)*0.2+測定データ貼り付け用シート!Y23)</f>
        <v>0.75940000000000007</v>
      </c>
      <c r="L26" s="98">
        <f>測定データ貼り付け用シート!L23-測定データ貼り付け用シート!X23</f>
        <v>0.77200000000000002</v>
      </c>
      <c r="M26" s="98">
        <f>測定データ貼り付け用シート!M23-測定データ貼り付け用シート!Y23</f>
        <v>0.70800000000000007</v>
      </c>
      <c r="N26" s="98">
        <f>測定データ貼り付け用シート!N23-測定データ貼り付け用シート!Y23</f>
        <v>0.68200000000000005</v>
      </c>
      <c r="O26" s="98">
        <f>測定データ貼り付け用シート!O23-測定データ貼り付け用シート!X23</f>
        <v>0.76100000000000001</v>
      </c>
      <c r="P26" s="98">
        <f>測定データ貼り付け用シート!P23-((測定データ貼り付け用シート!U23-測定データ貼り付け用シート!Y23)*0.2+測定データ貼り付け用シート!Y23)</f>
        <v>0.75800000000000001</v>
      </c>
      <c r="Q26" s="98">
        <f>測定データ貼り付け用シート!Q23-((測定データ貼り付け用シート!U23-測定データ貼り付け用シート!Y23)*0.3+測定データ貼り付け用シート!Y23)</f>
        <v>0.76950000000000007</v>
      </c>
      <c r="R26" s="98">
        <f>測定データ貼り付け用シート!R23-((測定データ貼り付け用シート!U23-測定データ貼り付け用シート!Y23)*0.6+測定データ貼り付け用シート!Y23)</f>
        <v>0.77400000000000002</v>
      </c>
      <c r="S26" s="98">
        <f>測定データ貼り付け用シート!S23-(測定データ貼り付け用シート!U23*1)</f>
        <v>0.82299999999999995</v>
      </c>
    </row>
    <row r="27" spans="1:19">
      <c r="A27" s="99">
        <v>510</v>
      </c>
      <c r="B27" s="98">
        <f>測定データ貼り付け用シート!B24-測定データ貼り付け用シート!Y24</f>
        <v>0.68500000000000005</v>
      </c>
      <c r="C27" s="98">
        <f>測定データ貼り付け用シート!C24-測定データ貼り付け用シート!X24</f>
        <v>0.748</v>
      </c>
      <c r="D27" s="98">
        <f>測定データ貼り付け用シート!D24-((測定データ貼り付け用シート!W24-測定データ貼り付け用シート!Y24)*0.2+測定データ貼り付け用シート!Y24)</f>
        <v>0.74019999999999997</v>
      </c>
      <c r="E27" s="98">
        <f>測定データ貼り付け用シート!E24-((測定データ貼り付け用シート!W24-測定データ貼り付け用シート!Y24)*0.3+測定データ貼り付け用シート!Y24)</f>
        <v>0.75080000000000013</v>
      </c>
      <c r="F27" s="98">
        <f>測定データ貼り付け用シート!F24-((測定データ貼り付け用シート!W24-測定データ貼り付け用シート!Y24)*0.6+測定データ貼り付け用シート!Y24)</f>
        <v>0.78859999999999997</v>
      </c>
      <c r="G27" s="98">
        <f>測定データ貼り付け用シート!G24-(測定データ貼り付け用シート!W24*1)</f>
        <v>0.82400000000000007</v>
      </c>
      <c r="H27" s="98">
        <f>測定データ貼り付け用シート!H24-(測定データ貼り付け用シート!V24*1)</f>
        <v>0.80900000000000005</v>
      </c>
      <c r="I27" s="98">
        <f>測定データ貼り付け用シート!I24-((測定データ貼り付け用シート!V24-測定データ貼り付け用シート!Y24)*0.6+測定データ貼り付け用シート!Y24)</f>
        <v>0.79920000000000013</v>
      </c>
      <c r="J27" s="98">
        <f>測定データ貼り付け用シート!J24-((測定データ貼り付け用シート!V24-測定データ貼り付け用シート!Y24)*0.3+測定データ貼り付け用シート!Y24)</f>
        <v>0.77259999999999995</v>
      </c>
      <c r="K27" s="98">
        <f>測定データ貼り付け用シート!K24-((測定データ貼り付け用シート!V24-測定データ貼り付け用シート!Y24)*0.2+測定データ貼り付け用シート!Y24)</f>
        <v>0.75740000000000007</v>
      </c>
      <c r="L27" s="98">
        <f>測定データ貼り付け用シート!L24-測定データ貼り付け用シート!X24</f>
        <v>0.77200000000000002</v>
      </c>
      <c r="M27" s="98">
        <f>測定データ貼り付け用シート!M24-測定データ貼り付け用シート!Y24</f>
        <v>0.70700000000000007</v>
      </c>
      <c r="N27" s="98">
        <f>測定データ貼り付け用シート!N24-測定データ貼り付け用シート!Y24</f>
        <v>0.68100000000000005</v>
      </c>
      <c r="O27" s="98">
        <f>測定データ貼り付け用シート!O24-測定データ貼り付け用シート!X24</f>
        <v>0.76100000000000001</v>
      </c>
      <c r="P27" s="98">
        <f>測定データ貼り付け用シート!P24-((測定データ貼り付け用シート!U24-測定データ貼り付け用シート!Y24)*0.2+測定データ貼り付け用シート!Y24)</f>
        <v>0.75800000000000001</v>
      </c>
      <c r="Q27" s="98">
        <f>測定データ貼り付け用シート!Q24-((測定データ貼り付け用シート!U24-測定データ貼り付け用シート!Y24)*0.3+測定データ貼り付け用シート!Y24)</f>
        <v>0.76850000000000007</v>
      </c>
      <c r="R27" s="98">
        <f>測定データ貼り付け用シート!R24-((測定データ貼り付け用シート!U24-測定データ貼り付け用シート!Y24)*0.6+測定データ貼り付け用シート!Y24)</f>
        <v>0.77300000000000002</v>
      </c>
      <c r="S27" s="98">
        <f>測定データ貼り付け用シート!S24-(測定データ貼り付け用シート!U24*1)</f>
        <v>0.82200000000000006</v>
      </c>
    </row>
    <row r="28" spans="1:19">
      <c r="A28" s="99">
        <v>540</v>
      </c>
      <c r="B28" s="98">
        <f>測定データ貼り付け用シート!B25-測定データ貼り付け用シート!Y25</f>
        <v>0.68400000000000005</v>
      </c>
      <c r="C28" s="98">
        <f>測定データ貼り付け用シート!C25-測定データ貼り付け用シート!X25</f>
        <v>0.747</v>
      </c>
      <c r="D28" s="98">
        <f>測定データ貼り付け用シート!D25-((測定データ貼り付け用シート!W25-測定データ貼り付け用シート!Y25)*0.2+測定データ貼り付け用シート!Y25)</f>
        <v>0.73920000000000008</v>
      </c>
      <c r="E28" s="98">
        <f>測定データ貼り付け用シート!E25-((測定データ貼り付け用シート!W25-測定データ貼り付け用シート!Y25)*0.3+測定データ貼り付け用シート!Y25)</f>
        <v>0.75080000000000013</v>
      </c>
      <c r="F28" s="98">
        <f>測定データ貼り付け用シート!F25-((測定データ貼り付け用シート!W25-測定データ貼り付け用シート!Y25)*0.6+測定データ貼り付け用シート!Y25)</f>
        <v>0.78859999999999997</v>
      </c>
      <c r="G28" s="98">
        <f>測定データ貼り付け用シート!G25-(測定データ貼り付け用シート!W25*1)</f>
        <v>0.82200000000000006</v>
      </c>
      <c r="H28" s="98">
        <f>測定データ貼り付け用シート!H25-(測定データ貼り付け用シート!V25*1)</f>
        <v>0.80799999999999994</v>
      </c>
      <c r="I28" s="98">
        <f>測定データ貼り付け用シート!I25-((測定データ貼り付け用シート!V25-測定データ貼り付け用シート!Y25)*0.6+測定データ貼り付け用シート!Y25)</f>
        <v>0.79920000000000013</v>
      </c>
      <c r="J28" s="98">
        <f>測定データ貼り付け用シート!J25-((測定データ貼り付け用シート!V25-測定データ貼り付け用シート!Y25)*0.3+測定データ貼り付け用シート!Y25)</f>
        <v>0.77159999999999995</v>
      </c>
      <c r="K28" s="98">
        <f>測定データ貼り付け用シート!K25-((測定データ貼り付け用シート!V25-測定データ貼り付け用シート!Y25)*0.2+測定データ貼り付け用シート!Y25)</f>
        <v>0.75740000000000007</v>
      </c>
      <c r="L28" s="98">
        <f>測定データ貼り付け用シート!L25-測定データ貼り付け用シート!X25</f>
        <v>0.77100000000000002</v>
      </c>
      <c r="M28" s="98">
        <f>測定データ貼り付け用シート!M25-測定データ貼り付け用シート!Y25</f>
        <v>0.70500000000000007</v>
      </c>
      <c r="N28" s="98">
        <f>測定データ貼り付け用シート!N25-測定データ貼り付け用シート!Y25</f>
        <v>0.68</v>
      </c>
      <c r="O28" s="98">
        <f>測定データ貼り付け用シート!O25-測定データ貼り付け用シート!X25</f>
        <v>0.75900000000000001</v>
      </c>
      <c r="P28" s="98">
        <f>測定データ貼り付け用シート!P25-((測定データ貼り付け用シート!U25-測定データ貼り付け用シート!Y25)*0.2+測定データ貼り付け用シート!Y25)</f>
        <v>0.75480000000000003</v>
      </c>
      <c r="Q28" s="98">
        <f>測定データ貼り付け用シート!Q25-((測定データ貼り付け用シート!U25-測定データ貼り付け用シート!Y25)*0.3+測定データ貼り付け用シート!Y25)</f>
        <v>0.7652000000000001</v>
      </c>
      <c r="R28" s="98">
        <f>測定データ貼り付け用シート!R25-((測定データ貼り付け用シート!U25-測定データ貼り付け用シート!Y25)*0.6+測定データ貼り付け用シート!Y25)</f>
        <v>0.77039999999999997</v>
      </c>
      <c r="S28" s="98">
        <f>測定データ貼り付け用シート!S25-(測定データ貼り付け用シート!U25*1)</f>
        <v>0.82199999999999984</v>
      </c>
    </row>
    <row r="29" spans="1:19">
      <c r="A29" s="99">
        <v>570</v>
      </c>
      <c r="B29" s="98">
        <f>測定データ貼り付け用シート!B26-測定データ貼り付け用シート!Y26</f>
        <v>0.68300000000000005</v>
      </c>
      <c r="C29" s="98">
        <f>測定データ貼り付け用シート!C26-測定データ貼り付け用シート!X26</f>
        <v>0.746</v>
      </c>
      <c r="D29" s="98">
        <f>測定データ貼り付け用シート!D26-((測定データ貼り付け用シート!W26-測定データ貼り付け用シート!Y26)*0.2+測定データ貼り付け用シート!Y26)</f>
        <v>0.73699999999999999</v>
      </c>
      <c r="E29" s="98">
        <f>測定データ貼り付け用シート!E26-((測定データ貼り付け用シート!W26-測定データ貼り付け用シート!Y26)*0.3+測定データ貼り付け用シート!Y26)</f>
        <v>0.74850000000000005</v>
      </c>
      <c r="F29" s="98">
        <f>測定データ貼り付け用シート!F26-((測定データ貼り付け用シート!W26-測定データ貼り付け用シート!Y26)*0.6+測定データ貼り付け用シート!Y26)</f>
        <v>0.78500000000000014</v>
      </c>
      <c r="G29" s="98">
        <f>測定データ貼り付け用シート!G26-(測定データ貼り付け用シート!W26*1)</f>
        <v>0.82200000000000006</v>
      </c>
      <c r="H29" s="98">
        <f>測定データ貼り付け用シート!H26-(測定データ貼り付け用シート!V26*1)</f>
        <v>0.81500000000000006</v>
      </c>
      <c r="I29" s="98">
        <f>測定データ貼り付け用シート!I26-((測定データ貼り付け用シート!V26-測定データ貼り付け用シート!Y26)*0.6+測定データ貼り付け用シート!Y26)</f>
        <v>0.79820000000000002</v>
      </c>
      <c r="J29" s="98">
        <f>測定データ貼り付け用シート!J26-((測定データ貼り付け用シート!V26-測定データ貼り付け用シート!Y26)*0.3+測定データ貼り付け用シート!Y26)</f>
        <v>0.77059999999999995</v>
      </c>
      <c r="K29" s="98">
        <f>測定データ貼り付け用シート!K26-((測定データ貼り付け用シート!V26-測定データ貼り付け用シート!Y26)*0.2+測定データ貼り付け用シート!Y26)</f>
        <v>0.75740000000000007</v>
      </c>
      <c r="L29" s="98">
        <f>測定データ貼り付け用シート!L26-測定データ貼り付け用シート!X26</f>
        <v>0.77100000000000002</v>
      </c>
      <c r="M29" s="98">
        <f>測定データ貼り付け用シート!M26-測定データ貼り付け用シート!Y26</f>
        <v>0.70300000000000007</v>
      </c>
      <c r="N29" s="98">
        <f>測定データ貼り付け用シート!N26-測定データ貼り付け用シート!Y26</f>
        <v>0.67700000000000005</v>
      </c>
      <c r="O29" s="98">
        <f>測定データ貼り付け用シート!O26-測定データ貼り付け用シート!X26</f>
        <v>0.75900000000000001</v>
      </c>
      <c r="P29" s="98">
        <f>測定データ貼り付け用シート!P26-((測定データ貼り付け用シート!U26-測定データ貼り付け用シート!Y26)*0.2+測定データ貼り付け用シート!Y26)</f>
        <v>0.75480000000000003</v>
      </c>
      <c r="Q29" s="98">
        <f>測定データ貼り付け用シート!Q26-((測定データ貼り付け用シート!U26-測定データ貼り付け用シート!Y26)*0.3+測定データ貼り付け用シート!Y26)</f>
        <v>0.76619999999999999</v>
      </c>
      <c r="R29" s="98">
        <f>測定データ貼り付け用シート!R26-((測定データ貼り付け用シート!U26-測定データ貼り付け用シート!Y26)*0.6+測定データ貼り付け用シート!Y26)</f>
        <v>0.77039999999999997</v>
      </c>
      <c r="S29" s="98">
        <f>測定データ貼り付け用シート!S26-(測定データ貼り付け用シート!U26*1)</f>
        <v>0.82299999999999995</v>
      </c>
    </row>
    <row r="30" spans="1:19">
      <c r="A30" s="99">
        <v>600</v>
      </c>
      <c r="B30" s="98">
        <f>測定データ貼り付け用シート!B27-測定データ貼り付け用シート!Y27</f>
        <v>0.68100000000000005</v>
      </c>
      <c r="C30" s="98">
        <f>測定データ貼り付け用シート!C27-測定データ貼り付け用シート!X27</f>
        <v>0.745</v>
      </c>
      <c r="D30" s="98">
        <f>測定データ貼り付け用シート!D27-((測定データ貼り付け用シート!W27-測定データ貼り付け用シート!Y27)*0.2+測定データ貼り付け用シート!Y27)</f>
        <v>0.73599999999999999</v>
      </c>
      <c r="E30" s="98">
        <f>測定データ貼り付け用シート!E27-((測定データ貼り付け用シート!W27-測定データ貼り付け用シート!Y27)*0.3+測定データ貼り付け用シート!Y27)</f>
        <v>0.74850000000000005</v>
      </c>
      <c r="F30" s="98">
        <f>測定データ貼り付け用シート!F27-((測定データ貼り付け用シート!W27-測定データ貼り付け用シート!Y27)*0.6+測定データ貼り付け用シート!Y27)</f>
        <v>0.78500000000000014</v>
      </c>
      <c r="G30" s="98">
        <f>測定データ貼り付け用シート!G27-(測定データ貼り付け用シート!W27*1)</f>
        <v>0.82200000000000006</v>
      </c>
      <c r="H30" s="98">
        <f>測定データ貼り付け用シート!H27-(測定データ貼り付け用シート!V27*1)</f>
        <v>0.81700000000000006</v>
      </c>
      <c r="I30" s="98">
        <f>測定データ貼り付け用シート!I27-((測定データ貼り付け用シート!V27-測定データ貼り付け用シート!Y27)*0.6+測定データ貼り付け用シート!Y27)</f>
        <v>0.79820000000000002</v>
      </c>
      <c r="J30" s="98">
        <f>測定データ貼り付け用シート!J27-((測定データ貼り付け用シート!V27-測定データ貼り付け用シート!Y27)*0.3+測定データ貼り付け用シート!Y27)</f>
        <v>0.76959999999999995</v>
      </c>
      <c r="K30" s="98">
        <f>測定データ貼り付け用シート!K27-((測定データ貼り付け用シート!V27-測定データ貼り付け用シート!Y27)*0.2+測定データ貼り付け用シート!Y27)</f>
        <v>0.75540000000000007</v>
      </c>
      <c r="L30" s="98">
        <f>測定データ貼り付け用シート!L27-測定データ貼り付け用シート!X27</f>
        <v>0.77</v>
      </c>
      <c r="M30" s="98">
        <f>測定データ貼り付け用シート!M27-測定データ貼り付け用シート!Y27</f>
        <v>0.70200000000000007</v>
      </c>
      <c r="N30" s="98">
        <f>測定データ貼り付け用シート!N27-測定データ貼り付け用シート!Y27</f>
        <v>0.67600000000000005</v>
      </c>
      <c r="O30" s="98">
        <f>測定データ貼り付け用シート!O27-測定データ貼り付け用シート!X27</f>
        <v>0.76</v>
      </c>
      <c r="P30" s="98">
        <f>測定データ貼り付け用シート!P27-((測定データ貼り付け用シート!U27-測定データ貼り付け用シート!Y27)*0.2+測定データ貼り付け用シート!Y27)</f>
        <v>0.75380000000000003</v>
      </c>
      <c r="Q30" s="98">
        <f>測定データ貼り付け用シート!Q27-((測定データ貼り付け用シート!U27-測定データ貼り付け用シート!Y27)*0.3+測定データ貼り付け用シート!Y27)</f>
        <v>0.7632000000000001</v>
      </c>
      <c r="R30" s="98">
        <f>測定データ貼り付け用シート!R27-((測定データ貼り付け用シート!U27-測定データ貼り付け用シート!Y27)*0.6+測定データ貼り付け用シート!Y27)</f>
        <v>0.77039999999999997</v>
      </c>
      <c r="S30" s="98">
        <f>測定データ貼り付け用シート!S27-(測定データ貼り付け用シート!U27*1)</f>
        <v>0.81999999999999984</v>
      </c>
    </row>
    <row r="31" spans="1:19">
      <c r="A31" s="99">
        <v>630</v>
      </c>
      <c r="B31" s="98">
        <f>測定データ貼り付け用シート!B28-測定データ貼り付け用シート!Y28</f>
        <v>0.67900000000000005</v>
      </c>
      <c r="C31" s="98">
        <f>測定データ貼り付け用シート!C28-測定データ貼り付け用シート!X28</f>
        <v>0.74199999999999999</v>
      </c>
      <c r="D31" s="98">
        <f>測定データ貼り付け用シート!D28-((測定データ貼り付け用シート!W28-測定データ貼り付け用シート!Y28)*0.2+測定データ貼り付け用シート!Y28)</f>
        <v>0.73280000000000001</v>
      </c>
      <c r="E31" s="98">
        <f>測定データ貼り付け用シート!E28-((測定データ貼り付け用シート!W28-測定データ貼り付け用シート!Y28)*0.3+測定データ貼り付け用シート!Y28)</f>
        <v>0.74420000000000008</v>
      </c>
      <c r="F31" s="98">
        <f>測定データ貼り付け用シート!F28-((測定データ貼り付け用シート!W28-測定データ貼り付け用シート!Y28)*0.6+測定データ貼り付け用シート!Y28)</f>
        <v>0.78139999999999998</v>
      </c>
      <c r="G31" s="98">
        <f>測定データ貼り付け用シート!G28-(測定データ貼り付け用シート!W28*1)</f>
        <v>0.81700000000000017</v>
      </c>
      <c r="H31" s="98">
        <f>測定データ貼り付け用シート!H28-(測定データ貼り付け用シート!V28*1)</f>
        <v>0.81799999999999995</v>
      </c>
      <c r="I31" s="98">
        <f>測定データ貼り付け用シート!I28-((測定データ貼り付け用シート!V28-測定データ貼り付け用シート!Y28)*0.6+測定データ貼り付け用シート!Y28)</f>
        <v>0.79820000000000002</v>
      </c>
      <c r="J31" s="98">
        <f>測定データ貼り付け用シート!J28-((測定データ貼り付け用シート!V28-測定データ貼り付け用シート!Y28)*0.3+測定データ貼り付け用シート!Y28)</f>
        <v>0.76860000000000006</v>
      </c>
      <c r="K31" s="98">
        <f>測定データ貼り付け用シート!K28-((測定データ貼り付け用シート!V28-測定データ貼り付け用シート!Y28)*0.2+測定データ貼り付け用シート!Y28)</f>
        <v>0.75540000000000007</v>
      </c>
      <c r="L31" s="98">
        <f>測定データ貼り付け用シート!L28-測定データ貼り付け用シート!X28</f>
        <v>0.77100000000000002</v>
      </c>
      <c r="M31" s="98">
        <f>測定データ貼り付け用シート!M28-測定データ貼り付け用シート!Y28</f>
        <v>0.69900000000000007</v>
      </c>
      <c r="N31" s="98">
        <f>測定データ貼り付け用シート!N28-測定データ貼り付け用シート!Y28</f>
        <v>0.67300000000000004</v>
      </c>
      <c r="O31" s="98">
        <f>測定データ貼り付け用シート!O28-測定データ貼り付け用シート!X28</f>
        <v>0.75700000000000001</v>
      </c>
      <c r="P31" s="98">
        <f>測定データ貼り付け用シート!P28-((測定データ貼り付け用シート!U28-測定データ貼り付け用シート!Y28)*0.2+測定データ貼り付け用シート!Y28)</f>
        <v>0.75160000000000005</v>
      </c>
      <c r="Q31" s="98">
        <f>測定データ貼り付け用シート!Q28-((測定データ貼り付け用シート!U28-測定データ貼り付け用シート!Y28)*0.3+測定データ貼り付け用シート!Y28)</f>
        <v>0.76290000000000002</v>
      </c>
      <c r="R31" s="98">
        <f>測定データ貼り付け用シート!R28-((測定データ貼り付け用シート!U28-測定データ貼り付け用シート!Y28)*0.6+測定データ貼り付け用シート!Y28)</f>
        <v>0.76780000000000004</v>
      </c>
      <c r="S31" s="98">
        <f>測定データ貼り付け用シート!S28-(測定データ貼り付け用シート!U28*1)</f>
        <v>0.81899999999999995</v>
      </c>
    </row>
    <row r="32" spans="1:19">
      <c r="A32" s="99">
        <v>660</v>
      </c>
      <c r="B32" s="98">
        <f>測定データ貼り付け用シート!B29-測定データ貼り付け用シート!Y29</f>
        <v>0.67800000000000005</v>
      </c>
      <c r="C32" s="98">
        <f>測定データ貼り付け用シート!C29-測定データ貼り付け用シート!X29</f>
        <v>0.74299999999999999</v>
      </c>
      <c r="D32" s="98">
        <f>測定データ貼り付け用シート!D29-((測定データ貼り付け用シート!W29-測定データ貼り付け用シート!Y29)*0.2+測定データ貼り付け用シート!Y29)</f>
        <v>0.73199999999999998</v>
      </c>
      <c r="E32" s="98">
        <f>測定データ貼り付け用シート!E29-((測定データ貼り付け用シート!W29-測定データ貼り付け用シート!Y29)*0.3+測定データ貼り付け用シート!Y29)</f>
        <v>0.74450000000000005</v>
      </c>
      <c r="F32" s="98">
        <f>測定データ貼り付け用シート!F29-((測定データ貼り付け用シート!W29-測定データ貼り付け用シート!Y29)*0.6+測定データ貼り付け用シート!Y29)</f>
        <v>0.78100000000000014</v>
      </c>
      <c r="G32" s="98">
        <f>測定データ貼り付け用シート!G29-(測定データ貼り付け用シート!W29*1)</f>
        <v>0.82000000000000006</v>
      </c>
      <c r="H32" s="98">
        <f>測定データ貼り付け用シート!H29-(測定データ貼り付け用シート!V29*1)</f>
        <v>0.81299999999999994</v>
      </c>
      <c r="I32" s="98">
        <f>測定データ貼り付け用シート!I29-((測定データ貼り付け用シート!V29-測定データ貼り付け用シート!Y29)*0.6+測定データ貼り付け用シート!Y29)</f>
        <v>0.79559999999999997</v>
      </c>
      <c r="J32" s="98">
        <f>測定データ貼り付け用シート!J29-((測定データ貼り付け用シート!V29-測定データ貼り付け用シート!Y29)*0.3+測定データ貼り付け用シート!Y29)</f>
        <v>0.76730000000000009</v>
      </c>
      <c r="K32" s="98">
        <f>測定データ貼り付け用シート!K29-((測定データ貼り付け用シート!V29-測定データ貼り付け用シート!Y29)*0.2+測定データ貼り付け用シート!Y29)</f>
        <v>0.75319999999999998</v>
      </c>
      <c r="L32" s="98">
        <f>測定データ貼り付け用シート!L29-測定データ貼り付け用シート!X29</f>
        <v>0.76900000000000002</v>
      </c>
      <c r="M32" s="98">
        <f>測定データ貼り付け用シート!M29-測定データ貼り付け用シート!Y29</f>
        <v>0.69800000000000006</v>
      </c>
      <c r="N32" s="98">
        <f>測定データ貼り付け用シート!N29-測定データ貼り付け用シート!Y29</f>
        <v>0.67200000000000004</v>
      </c>
      <c r="O32" s="98">
        <f>測定データ貼り付け用シート!O29-測定データ貼り付け用シート!X29</f>
        <v>0.75700000000000001</v>
      </c>
      <c r="P32" s="98">
        <f>測定データ貼り付け用シート!P29-((測定データ貼り付け用シート!U29-測定データ貼り付け用シート!Y29)*0.2+測定データ貼り付け用シート!Y29)</f>
        <v>0.75160000000000005</v>
      </c>
      <c r="Q32" s="98">
        <f>測定データ貼り付け用シート!Q29-((測定データ貼り付け用シート!U29-測定データ貼り付け用シート!Y29)*0.3+測定データ貼り付け用シート!Y29)</f>
        <v>0.76290000000000002</v>
      </c>
      <c r="R32" s="98">
        <f>測定データ貼り付け用シート!R29-((測定データ貼り付け用シート!U29-測定データ貼り付け用シート!Y29)*0.6+測定データ貼り付け用シート!Y29)</f>
        <v>0.76780000000000004</v>
      </c>
      <c r="S32" s="98">
        <f>測定データ貼り付け用シート!S29-(測定データ貼り付け用シート!U29*1)</f>
        <v>0.82000000000000006</v>
      </c>
    </row>
    <row r="33" spans="1:19">
      <c r="A33" s="99">
        <v>690</v>
      </c>
      <c r="B33" s="98">
        <f>測定データ貼り付け用シート!B30-測定データ貼り付け用シート!Y30</f>
        <v>0.67600000000000005</v>
      </c>
      <c r="C33" s="98">
        <f>測定データ貼り付け用シート!C30-測定データ貼り付け用シート!X30</f>
        <v>0.74199999999999999</v>
      </c>
      <c r="D33" s="98">
        <f>測定データ貼り付け用シート!D30-((測定データ貼り付け用シート!W30-測定データ貼り付け用シート!Y30)*0.2+測定データ貼り付け用シート!Y30)</f>
        <v>0.73180000000000001</v>
      </c>
      <c r="E33" s="98">
        <f>測定データ貼り付け用シート!E30-((測定データ貼り付け用シート!W30-測定データ貼り付け用シート!Y30)*0.3+測定データ貼り付け用シート!Y30)</f>
        <v>0.74520000000000008</v>
      </c>
      <c r="F33" s="98">
        <f>測定データ貼り付け用シート!F30-((測定データ貼り付け用シート!W30-測定データ貼り付け用シート!Y30)*0.6+測定データ貼り付け用シート!Y30)</f>
        <v>0.78339999999999999</v>
      </c>
      <c r="G33" s="98">
        <f>測定データ貼り付け用シート!G30-(測定データ貼り付け用シート!W30*1)</f>
        <v>0.81900000000000017</v>
      </c>
      <c r="H33" s="98">
        <f>測定データ貼り付け用シート!H30-(測定データ貼り付け用シート!V30*1)</f>
        <v>0.81200000000000006</v>
      </c>
      <c r="I33" s="98">
        <f>測定データ貼り付け用シート!I30-((測定データ貼り付け用シート!V30-測定データ貼り付け用シート!Y30)*0.6+測定データ貼り付け用シート!Y30)</f>
        <v>0.79460000000000008</v>
      </c>
      <c r="J33" s="98">
        <f>測定データ貼り付け用シート!J30-((測定データ貼り付け用シート!V30-測定データ貼り付け用シート!Y30)*0.3+測定データ貼り付け用シート!Y30)</f>
        <v>0.76630000000000009</v>
      </c>
      <c r="K33" s="98">
        <f>測定データ貼り付け用シート!K30-((測定データ貼り付け用シート!V30-測定データ貼り付け用シート!Y30)*0.2+測定データ貼り付け用シート!Y30)</f>
        <v>0.75319999999999998</v>
      </c>
      <c r="L33" s="98">
        <f>測定データ貼り付け用シート!L30-測定データ貼り付け用シート!X30</f>
        <v>0.76800000000000002</v>
      </c>
      <c r="M33" s="98">
        <f>測定データ貼り付け用シート!M30-測定データ貼り付け用シート!Y30</f>
        <v>0.69600000000000006</v>
      </c>
      <c r="N33" s="98">
        <f>測定データ貼り付け用シート!N30-測定データ貼り付け用シート!Y30</f>
        <v>0.67</v>
      </c>
      <c r="O33" s="98">
        <f>測定データ貼り付け用シート!O30-測定データ貼り付け用シート!X30</f>
        <v>0.75600000000000001</v>
      </c>
      <c r="P33" s="98">
        <f>測定データ貼り付け用シート!P30-((測定データ貼り付け用シート!U30-測定データ貼り付け用シート!Y30)*0.2+測定データ貼り付け用シート!Y30)</f>
        <v>0.74940000000000007</v>
      </c>
      <c r="Q33" s="98">
        <f>測定データ貼り付け用シート!Q30-((測定データ貼り付け用シート!U30-測定データ貼り付け用シート!Y30)*0.3+測定データ貼り付け用シート!Y30)</f>
        <v>0.76160000000000005</v>
      </c>
      <c r="R33" s="98">
        <f>測定データ貼り付け用シート!R30-((測定データ貼り付け用シート!U30-測定データ貼り付け用シート!Y30)*0.6+測定データ貼り付け用シート!Y30)</f>
        <v>0.76719999999999999</v>
      </c>
      <c r="S33" s="98">
        <f>測定データ貼り付け用シート!S30-(測定データ貼り付け用シート!U30*1)</f>
        <v>0.81899999999999995</v>
      </c>
    </row>
    <row r="34" spans="1:19">
      <c r="A34" s="99">
        <v>720</v>
      </c>
      <c r="B34" s="98">
        <f>測定データ貼り付け用シート!B31-測定データ貼り付け用シート!Y31</f>
        <v>0.67400000000000004</v>
      </c>
      <c r="C34" s="98">
        <f>測定データ貼り付け用シート!C31-測定データ貼り付け用シート!X31</f>
        <v>0.7390000000000001</v>
      </c>
      <c r="D34" s="98">
        <f>測定データ貼り付け用シート!D31-((測定データ貼り付け用シート!W31-測定データ貼り付け用シート!Y31)*0.2+測定データ貼り付け用シート!Y31)</f>
        <v>0.7288</v>
      </c>
      <c r="E34" s="98">
        <f>測定データ貼り付け用シート!E31-((測定データ貼り付け用シート!W31-測定データ貼り付け用シート!Y31)*0.3+測定データ貼り付け用シート!Y31)</f>
        <v>0.74220000000000008</v>
      </c>
      <c r="F34" s="98">
        <f>測定データ貼り付け用シート!F31-((測定データ貼り付け用シート!W31-測定データ貼り付け用シート!Y31)*0.6+測定データ貼り付け用シート!Y31)</f>
        <v>0.77840000000000009</v>
      </c>
      <c r="G34" s="98">
        <f>測定データ貼り付け用シート!G31-(測定データ貼り付け用シート!W31*1)</f>
        <v>0.81800000000000006</v>
      </c>
      <c r="H34" s="98">
        <f>測定データ貼り付け用シート!H31-(測定データ貼り付け用シート!V31*1)</f>
        <v>0.81200000000000006</v>
      </c>
      <c r="I34" s="98">
        <f>測定データ貼り付け用シート!I31-((測定データ貼り付け用シート!V31-測定データ貼り付け用シート!Y31)*0.6+測定データ貼り付け用シート!Y31)</f>
        <v>0.79460000000000008</v>
      </c>
      <c r="J34" s="98">
        <f>測定データ貼り付け用シート!J31-((測定データ貼り付け用シート!V31-測定データ貼り付け用シート!Y31)*0.3+測定データ貼り付け用シート!Y31)</f>
        <v>0.76530000000000009</v>
      </c>
      <c r="K34" s="98">
        <f>測定データ貼り付け用シート!K31-((測定データ貼り付け用シート!V31-測定データ貼り付け用シート!Y31)*0.2+測定データ貼り付け用シート!Y31)</f>
        <v>0.75219999999999998</v>
      </c>
      <c r="L34" s="98">
        <f>測定データ貼り付け用シート!L31-測定データ貼り付け用シート!X31</f>
        <v>0.76800000000000002</v>
      </c>
      <c r="M34" s="98">
        <f>測定データ貼り付け用シート!M31-測定データ貼り付け用シート!Y31</f>
        <v>0.69400000000000006</v>
      </c>
      <c r="N34" s="98">
        <f>測定データ貼り付け用シート!N31-測定データ貼り付け用シート!Y31</f>
        <v>0.66800000000000004</v>
      </c>
      <c r="O34" s="98">
        <f>測定データ貼り付け用シート!O31-測定データ貼り付け用シート!X31</f>
        <v>0.754</v>
      </c>
      <c r="P34" s="98">
        <f>測定データ貼り付け用シート!P31-((測定データ貼り付け用シート!U31-測定データ貼り付け用シート!Y31)*0.2+測定データ貼り付け用シート!Y31)</f>
        <v>0.74839999999999995</v>
      </c>
      <c r="Q34" s="98">
        <f>測定データ貼り付け用シート!Q31-((測定データ貼り付け用シート!U31-測定データ貼り付け用シート!Y31)*0.3+測定データ貼り付け用シート!Y31)</f>
        <v>0.75860000000000005</v>
      </c>
      <c r="R34" s="98">
        <f>測定データ貼り付け用シート!R31-((測定データ貼り付け用シート!U31-測定データ貼り付け用シート!Y31)*0.6+測定データ貼り付け用シート!Y31)</f>
        <v>0.76519999999999999</v>
      </c>
      <c r="S34" s="98">
        <f>測定データ貼り付け用シート!S31-(測定データ貼り付け用シート!U31*1)</f>
        <v>0.81599999999999984</v>
      </c>
    </row>
    <row r="35" spans="1:19">
      <c r="A35" s="99">
        <v>750</v>
      </c>
      <c r="B35" s="98">
        <f>測定データ貼り付け用シート!B32-測定データ貼り付け用シート!Y32</f>
        <v>0.67300000000000004</v>
      </c>
      <c r="C35" s="98">
        <f>測定データ貼り付け用シート!C32-測定データ貼り付け用シート!X32</f>
        <v>0.7390000000000001</v>
      </c>
      <c r="D35" s="98">
        <f>測定データ貼り付け用シート!D32-((測定データ貼り付け用シート!W32-測定データ貼り付け用シート!Y32)*0.2+測定データ貼り付け用シート!Y32)</f>
        <v>0.72760000000000002</v>
      </c>
      <c r="E35" s="98">
        <f>測定データ貼り付け用シート!E32-((測定データ貼り付け用シート!W32-測定データ貼り付け用シート!Y32)*0.3+測定データ貼り付け用シート!Y32)</f>
        <v>0.7419</v>
      </c>
      <c r="F35" s="98">
        <f>測定データ貼り付け用シート!F32-((測定データ貼り付け用シート!W32-測定データ貼り付け用シート!Y32)*0.6+測定データ貼り付け用シート!Y32)</f>
        <v>0.77879999999999994</v>
      </c>
      <c r="G35" s="98">
        <f>測定データ貼り付け用シート!G32-(測定データ貼り付け用シート!W32*1)</f>
        <v>0.81800000000000006</v>
      </c>
      <c r="H35" s="98">
        <f>測定データ貼り付け用シート!H32-(測定データ貼り付け用シート!V32*1)</f>
        <v>0.81099999999999994</v>
      </c>
      <c r="I35" s="98">
        <f>測定データ貼り付け用シート!I32-((測定データ貼り付け用シート!V32-測定データ貼り付け用シート!Y32)*0.6+測定データ貼り付け用シート!Y32)</f>
        <v>0.79359999999999997</v>
      </c>
      <c r="J35" s="98">
        <f>測定データ貼り付け用シート!J32-((測定データ貼り付け用シート!V32-測定データ貼り付け用シート!Y32)*0.3+測定データ貼り付け用シート!Y32)</f>
        <v>0.76430000000000009</v>
      </c>
      <c r="K35" s="98">
        <f>測定データ貼り付け用シート!K32-((測定データ貼り付け用シート!V32-測定データ貼り付け用シート!Y32)*0.2+測定データ貼り付け用シート!Y32)</f>
        <v>0.75019999999999998</v>
      </c>
      <c r="L35" s="98">
        <f>測定データ貼り付け用シート!L32-測定データ貼り付け用シート!X32</f>
        <v>0.76700000000000002</v>
      </c>
      <c r="M35" s="98">
        <f>測定データ貼り付け用シート!M32-測定データ貼り付け用シート!Y32</f>
        <v>0.69300000000000006</v>
      </c>
      <c r="N35" s="98">
        <f>測定データ貼り付け用シート!N32-測定データ貼り付け用シート!Y32</f>
        <v>0.66400000000000003</v>
      </c>
      <c r="O35" s="98">
        <f>測定データ貼り付け用シート!O32-測定データ貼り付け用シート!X32</f>
        <v>0.754</v>
      </c>
      <c r="P35" s="98">
        <f>測定データ貼り付け用シート!P32-((測定データ貼り付け用シート!U32-測定データ貼り付け用シート!Y32)*0.2+測定データ貼り付け用シート!Y32)</f>
        <v>0.74619999999999997</v>
      </c>
      <c r="Q35" s="98">
        <f>測定データ貼り付け用シート!Q32-((測定データ貼り付け用シート!U32-測定データ貼り付け用シート!Y32)*0.3+測定データ貼り付け用シート!Y32)</f>
        <v>0.75730000000000008</v>
      </c>
      <c r="R35" s="98">
        <f>測定データ貼り付け用シート!R32-((測定データ貼り付け用シート!U32-測定データ貼り付け用シート!Y32)*0.6+測定データ貼り付け用シート!Y32)</f>
        <v>0.76360000000000006</v>
      </c>
      <c r="S35" s="98">
        <f>測定データ貼り付け用シート!S32-(測定データ貼り付け用シート!U32*1)</f>
        <v>0.81600000000000006</v>
      </c>
    </row>
    <row r="36" spans="1:19">
      <c r="A36" s="99">
        <v>780</v>
      </c>
      <c r="B36" s="98">
        <f>測定データ貼り付け用シート!B33-測定データ貼り付け用シート!Y33</f>
        <v>0.66900000000000004</v>
      </c>
      <c r="C36" s="98">
        <f>測定データ貼り付け用シート!C33-測定データ貼り付け用シート!X33</f>
        <v>0.7380000000000001</v>
      </c>
      <c r="D36" s="98">
        <f>測定データ貼り付け用シート!D33-((測定データ貼り付け用シート!W33-測定データ貼り付け用シート!Y33)*0.2+測定データ貼り付け用シート!Y33)</f>
        <v>0.72760000000000002</v>
      </c>
      <c r="E36" s="98">
        <f>測定データ貼り付け用シート!E33-((測定データ貼り付け用シート!W33-測定データ貼り付け用シート!Y33)*0.3+測定データ貼り付け用シート!Y33)</f>
        <v>0.74090000000000011</v>
      </c>
      <c r="F36" s="98">
        <f>測定データ貼り付け用シート!F33-((測定データ貼り付け用シート!W33-測定データ貼り付け用シート!Y33)*0.6+測定データ貼り付け用シート!Y33)</f>
        <v>0.77980000000000005</v>
      </c>
      <c r="G36" s="98">
        <f>測定データ貼り付け用シート!G33-(測定データ貼り付け用シート!W33*1)</f>
        <v>0.81899999999999995</v>
      </c>
      <c r="H36" s="98">
        <f>測定データ貼り付け用シート!H33-(測定データ貼り付け用シート!V33*1)</f>
        <v>0.81099999999999994</v>
      </c>
      <c r="I36" s="98">
        <f>測定データ貼り付け用シート!I33-((測定データ貼り付け用シート!V33-測定データ貼り付け用シート!Y33)*0.6+測定データ貼り付け用シート!Y33)</f>
        <v>0.79260000000000008</v>
      </c>
      <c r="J36" s="98">
        <f>測定データ貼り付け用シート!J33-((測定データ貼り付け用シート!V33-測定データ貼り付け用シート!Y33)*0.3+測定データ貼り付け用シート!Y33)</f>
        <v>0.76230000000000009</v>
      </c>
      <c r="K36" s="98">
        <f>測定データ貼り付け用シート!K33-((測定データ貼り付け用シート!V33-測定データ貼り付け用シート!Y33)*0.2+測定データ貼り付け用シート!Y33)</f>
        <v>0.74919999999999998</v>
      </c>
      <c r="L36" s="98">
        <f>測定データ貼り付け用シート!L33-測定データ貼り付け用シート!X33</f>
        <v>0.76600000000000001</v>
      </c>
      <c r="M36" s="98">
        <f>測定データ貼り付け用シート!M33-測定データ貼り付け用シート!Y33</f>
        <v>0.69100000000000006</v>
      </c>
      <c r="N36" s="98">
        <f>測定データ貼り付け用シート!N33-測定データ貼り付け用シート!Y33</f>
        <v>0.66200000000000003</v>
      </c>
      <c r="O36" s="98">
        <f>測定データ貼り付け用シート!O33-測定データ貼り付け用シート!X33</f>
        <v>0.753</v>
      </c>
      <c r="P36" s="98">
        <f>測定データ貼り付け用シート!P33-((測定データ貼り付け用シート!U33-測定データ貼り付け用シート!Y33)*0.2+測定データ貼り付け用シート!Y33)</f>
        <v>0.74619999999999997</v>
      </c>
      <c r="Q36" s="98">
        <f>測定データ貼り付け用シート!Q33-((測定データ貼り付け用シート!U33-測定データ貼り付け用シート!Y33)*0.3+測定データ貼り付け用シート!Y33)</f>
        <v>0.75730000000000008</v>
      </c>
      <c r="R36" s="98">
        <f>測定データ貼り付け用シート!R33-((測定データ貼り付け用シート!U33-測定データ貼り付け用シート!Y33)*0.6+測定データ貼り付け用シート!Y33)</f>
        <v>0.76459999999999995</v>
      </c>
      <c r="S36" s="98">
        <f>測定データ貼り付け用シート!S33-(測定データ貼り付け用シート!U33*1)</f>
        <v>0.81400000000000006</v>
      </c>
    </row>
    <row r="37" spans="1:19">
      <c r="A37" s="99">
        <v>810</v>
      </c>
      <c r="B37" s="98">
        <f>測定データ貼り付け用シート!B34-測定データ貼り付け用シート!Y34</f>
        <v>0.66800000000000004</v>
      </c>
      <c r="C37" s="98">
        <f>測定データ貼り付け用シート!C34-測定データ貼り付け用シート!X34</f>
        <v>0.7360000000000001</v>
      </c>
      <c r="D37" s="98">
        <f>測定データ貼り付け用シート!D34-((測定データ貼り付け用シート!W34-測定データ貼り付け用シート!Y34)*0.2+測定データ貼り付け用シート!Y34)</f>
        <v>0.72460000000000002</v>
      </c>
      <c r="E37" s="98">
        <f>測定データ貼り付け用シート!E34-((測定データ貼り付け用シート!W34-測定データ貼り付け用シート!Y34)*0.3+測定データ貼り付け用シート!Y34)</f>
        <v>0.73890000000000011</v>
      </c>
      <c r="F37" s="98">
        <f>測定データ貼り付け用シート!F34-((測定データ貼り付け用シート!W34-測定データ貼り付け用シート!Y34)*0.6+測定データ貼り付け用シート!Y34)</f>
        <v>0.77580000000000005</v>
      </c>
      <c r="G37" s="98">
        <f>測定データ貼り付け用シート!G34-(測定データ貼り付け用シート!W34*1)</f>
        <v>0.81499999999999995</v>
      </c>
      <c r="H37" s="98">
        <f>測定データ貼り付け用シート!H34-(測定データ貼り付け用シート!V34*1)</f>
        <v>0.81</v>
      </c>
      <c r="I37" s="98">
        <f>測定データ貼り付け用シート!I34-((測定データ貼り付け用シート!V34-測定データ貼り付け用シート!Y34)*0.6+測定データ貼り付け用シート!Y34)</f>
        <v>0.79159999999999997</v>
      </c>
      <c r="J37" s="98">
        <f>測定データ貼り付け用シート!J34-((測定データ貼り付け用シート!V34-測定データ貼り付け用シート!Y34)*0.3+測定データ貼り付け用シート!Y34)</f>
        <v>0.76230000000000009</v>
      </c>
      <c r="K37" s="98">
        <f>測定データ貼り付け用シート!K34-((測定データ貼り付け用シート!V34-測定データ貼り付け用シート!Y34)*0.2+測定データ貼り付け用シート!Y34)</f>
        <v>0.74819999999999998</v>
      </c>
      <c r="L37" s="98">
        <f>測定データ貼り付け用シート!L34-測定データ貼り付け用シート!X34</f>
        <v>0.76600000000000001</v>
      </c>
      <c r="M37" s="98">
        <f>測定データ貼り付け用シート!M34-測定データ貼り付け用シート!Y34</f>
        <v>0.68900000000000006</v>
      </c>
      <c r="N37" s="98">
        <f>測定データ貼り付け用シート!N34-測定データ貼り付け用シート!Y34</f>
        <v>0.66</v>
      </c>
      <c r="O37" s="98">
        <f>測定データ貼り付け用シート!O34-測定データ貼り付け用シート!X34</f>
        <v>0.751</v>
      </c>
      <c r="P37" s="98">
        <f>測定データ貼り付け用シート!P34-((測定データ貼り付け用シート!U34-測定データ貼り付け用シート!Y34)*0.2+測定データ貼り付け用シート!Y34)</f>
        <v>0.74319999999999997</v>
      </c>
      <c r="Q37" s="98">
        <f>測定データ貼り付け用シート!Q34-((測定データ貼り付け用シート!U34-測定データ貼り付け用シート!Y34)*0.3+測定データ貼り付け用シート!Y34)</f>
        <v>0.75629999999999997</v>
      </c>
      <c r="R37" s="98">
        <f>測定データ貼り付け用シート!R34-((測定データ貼り付け用シート!U34-測定データ貼り付け用シート!Y34)*0.6+測定データ貼り付け用シート!Y34)</f>
        <v>0.75960000000000005</v>
      </c>
      <c r="S37" s="98">
        <f>測定データ貼り付け用シート!S34-(測定データ貼り付け用シート!U34*1)</f>
        <v>0.81299999999999994</v>
      </c>
    </row>
    <row r="38" spans="1:19">
      <c r="A38" s="99">
        <v>840</v>
      </c>
      <c r="B38" s="98">
        <f>測定データ貼り付け用シート!B35-測定データ貼り付け用シート!Y35</f>
        <v>0.66600000000000004</v>
      </c>
      <c r="C38" s="98">
        <f>測定データ貼り付け用シート!C35-測定データ貼り付け用シート!X35</f>
        <v>0.7350000000000001</v>
      </c>
      <c r="D38" s="98">
        <f>測定データ貼り付け用シート!D35-((測定データ貼り付け用シート!W35-測定データ貼り付け用シート!Y35)*0.2+測定データ貼り付け用シート!Y35)</f>
        <v>0.72340000000000004</v>
      </c>
      <c r="E38" s="98">
        <f>測定データ貼り付け用シート!E35-((測定データ貼り付け用シート!W35-測定データ貼り付け用シート!Y35)*0.3+測定データ貼り付け用シート!Y35)</f>
        <v>0.73860000000000003</v>
      </c>
      <c r="F38" s="98">
        <f>測定データ貼り付け用シート!F35-((測定データ貼り付け用シート!W35-測定データ貼り付け用シート!Y35)*0.6+測定データ貼り付け用シート!Y35)</f>
        <v>0.7762</v>
      </c>
      <c r="G38" s="98">
        <f>測定データ貼り付け用シート!G35-(測定データ貼り付け用シート!W35*1)</f>
        <v>0.81600000000000006</v>
      </c>
      <c r="H38" s="98">
        <f>測定データ貼り付け用シート!H35-(測定データ貼り付け用シート!V35*1)</f>
        <v>0.80899999999999994</v>
      </c>
      <c r="I38" s="98">
        <f>測定データ貼り付け用シート!I35-((測定データ貼り付け用シート!V35-測定データ貼り付け用シート!Y35)*0.6+測定データ貼り付け用シート!Y35)</f>
        <v>0.79060000000000008</v>
      </c>
      <c r="J38" s="98">
        <f>測定データ貼り付け用シート!J35-((測定データ貼り付け用シート!V35-測定データ貼り付け用シート!Y35)*0.3+測定データ貼り付け用シート!Y35)</f>
        <v>0.76130000000000009</v>
      </c>
      <c r="K38" s="98">
        <f>測定データ貼り付け用シート!K35-((測定データ貼り付け用シート!V35-測定データ貼り付け用シート!Y35)*0.2+測定データ貼り付け用シート!Y35)</f>
        <v>0.74619999999999997</v>
      </c>
      <c r="L38" s="98">
        <f>測定データ貼り付け用シート!L35-測定データ貼り付け用シート!X35</f>
        <v>0.76400000000000001</v>
      </c>
      <c r="M38" s="98">
        <f>測定データ貼り付け用シート!M35-測定データ貼り付け用シート!Y35</f>
        <v>0.68700000000000006</v>
      </c>
      <c r="N38" s="98">
        <f>測定データ貼り付け用シート!N35-測定データ貼り付け用シート!Y35</f>
        <v>0.65900000000000003</v>
      </c>
      <c r="O38" s="98">
        <f>測定データ貼り付け用シート!O35-測定データ貼り付け用シート!X35</f>
        <v>0.75</v>
      </c>
      <c r="P38" s="98">
        <f>測定データ貼り付け用シート!P35-((測定データ貼り付け用シート!U35-測定データ貼り付け用シート!Y35)*0.2+測定データ貼り付け用シート!Y35)</f>
        <v>0.74299999999999999</v>
      </c>
      <c r="Q38" s="98">
        <f>測定データ貼り付け用シート!Q35-((測定データ貼り付け用シート!U35-測定データ貼り付け用シート!Y35)*0.3+測定データ貼り付け用シート!Y35)</f>
        <v>0.755</v>
      </c>
      <c r="R38" s="98">
        <f>測定データ貼り付け用シート!R35-((測定データ貼り付け用シート!U35-測定データ貼り付け用シート!Y35)*0.6+測定データ貼り付け用シート!Y35)</f>
        <v>0.76100000000000001</v>
      </c>
      <c r="S38" s="98">
        <f>測定データ貼り付け用シート!S35-(測定データ貼り付け用シート!U35*1)</f>
        <v>0.81099999999999994</v>
      </c>
    </row>
    <row r="39" spans="1:19">
      <c r="A39" s="99">
        <v>870</v>
      </c>
      <c r="B39" s="98">
        <f>測定データ貼り付け用シート!B36-測定データ貼り付け用シート!Y36</f>
        <v>0.66300000000000003</v>
      </c>
      <c r="C39" s="98">
        <f>測定データ貼り付け用シート!C36-測定データ貼り付け用シート!X36</f>
        <v>0.7340000000000001</v>
      </c>
      <c r="D39" s="98">
        <f>測定データ貼り付け用シート!D36-((測定データ貼り付け用シート!W36-測定データ貼り付け用シート!Y36)*0.2+測定データ貼り付け用シート!Y36)</f>
        <v>0.72239999999999993</v>
      </c>
      <c r="E39" s="98">
        <f>測定データ貼り付け用シート!E36-((測定データ貼り付け用シート!W36-測定データ貼り付け用シート!Y36)*0.3+測定データ貼り付け用シート!Y36)</f>
        <v>0.73760000000000003</v>
      </c>
      <c r="F39" s="98">
        <f>測定データ貼り付け用シート!F36-((測定データ貼り付け用シート!W36-測定データ貼り付け用シート!Y36)*0.6+測定データ貼り付け用シート!Y36)</f>
        <v>0.7762</v>
      </c>
      <c r="G39" s="98">
        <f>測定データ貼り付け用シート!G36-(測定データ貼り付け用シート!W36*1)</f>
        <v>0.81700000000000017</v>
      </c>
      <c r="H39" s="98">
        <f>測定データ貼り付け用シート!H36-(測定データ貼り付け用シート!V36*1)</f>
        <v>0.80899999999999994</v>
      </c>
      <c r="I39" s="98">
        <f>測定データ貼り付け用シート!I36-((測定データ貼り付け用シート!V36-測定データ貼り付け用シート!Y36)*0.6+測定データ貼り付け用シート!Y36)</f>
        <v>0.79060000000000008</v>
      </c>
      <c r="J39" s="98">
        <f>測定データ貼り付け用シート!J36-((測定データ貼り付け用シート!V36-測定データ貼り付け用シート!Y36)*0.3+測定データ貼り付け用シート!Y36)</f>
        <v>0.76030000000000009</v>
      </c>
      <c r="K39" s="98">
        <f>測定データ貼り付け用シート!K36-((測定データ貼り付け用シート!V36-測定データ貼り付け用シート!Y36)*0.2+測定データ貼り付け用シート!Y36)</f>
        <v>0.74519999999999997</v>
      </c>
      <c r="L39" s="98">
        <f>測定データ貼り付け用シート!L36-測定データ貼り付け用シート!X36</f>
        <v>0.76300000000000001</v>
      </c>
      <c r="M39" s="98">
        <f>測定データ貼り付け用シート!M36-測定データ貼り付け用シート!Y36</f>
        <v>0.68500000000000005</v>
      </c>
      <c r="N39" s="98">
        <f>測定データ貼り付け用シート!N36-測定データ貼り付け用シート!Y36</f>
        <v>0.65500000000000003</v>
      </c>
      <c r="O39" s="98">
        <f>測定データ貼り付け用シート!O36-測定データ貼り付け用シート!X36</f>
        <v>0.748</v>
      </c>
      <c r="P39" s="98">
        <f>測定データ貼り付け用シート!P36-((測定データ貼り付け用シート!U36-測定データ貼り付け用シート!Y36)*0.2+測定データ貼り付け用シート!Y36)</f>
        <v>0.74</v>
      </c>
      <c r="Q39" s="98">
        <f>測定データ貼り付け用シート!Q36-((測定データ貼り付け用シート!U36-測定データ貼り付け用シート!Y36)*0.3+測定データ貼り付け用シート!Y36)</f>
        <v>0.752</v>
      </c>
      <c r="R39" s="98">
        <f>測定データ貼り付け用シート!R36-((測定データ貼り付け用シート!U36-測定データ貼り付け用シート!Y36)*0.6+測定データ貼り付け用シート!Y36)</f>
        <v>0.75800000000000001</v>
      </c>
      <c r="S39" s="98">
        <f>測定データ貼り付け用シート!S36-(測定データ貼り付け用シート!U36*1)</f>
        <v>0.80899999999999994</v>
      </c>
    </row>
    <row r="40" spans="1:19">
      <c r="A40" s="99">
        <v>900</v>
      </c>
      <c r="B40" s="98">
        <f>測定データ貼り付け用シート!B37-測定データ貼り付け用シート!Y37</f>
        <v>0.66200000000000003</v>
      </c>
      <c r="C40" s="98">
        <f>測定データ貼り付け用シート!C37-測定データ貼り付け用シート!X37</f>
        <v>0.7330000000000001</v>
      </c>
      <c r="D40" s="98">
        <f>測定データ貼り付け用シート!D37-((測定データ貼り付け用シート!W37-測定データ貼り付け用シート!Y37)*0.2+測定データ貼り付け用シート!Y37)</f>
        <v>0.71940000000000004</v>
      </c>
      <c r="E40" s="98">
        <f>測定データ貼り付け用シート!E37-((測定データ貼り付け用シート!W37-測定データ貼り付け用シート!Y37)*0.3+測定データ貼り付け用シート!Y37)</f>
        <v>0.73460000000000003</v>
      </c>
      <c r="F40" s="98">
        <f>測定データ貼り付け用シート!F37-((測定データ貼り付け用シート!W37-測定データ貼り付け用シート!Y37)*0.6+測定データ貼り付け用シート!Y37)</f>
        <v>0.7742</v>
      </c>
      <c r="G40" s="98">
        <f>測定データ貼り付け用シート!G37-(測定データ貼り付け用シート!W37*1)</f>
        <v>0.81400000000000006</v>
      </c>
      <c r="H40" s="98">
        <f>測定データ貼り付け用シート!H37-(測定データ貼り付け用シート!V37*1)</f>
        <v>0.80699999999999994</v>
      </c>
      <c r="I40" s="98">
        <f>測定データ貼り付け用シート!I37-((測定データ貼り付け用シート!V37-測定データ貼り付け用シート!Y37)*0.6+測定データ貼り付け用シート!Y37)</f>
        <v>0.78959999999999997</v>
      </c>
      <c r="J40" s="98">
        <f>測定データ貼り付け用シート!J37-((測定データ貼り付け用シート!V37-測定データ貼り付け用シート!Y37)*0.3+測定データ貼り付け用シート!Y37)</f>
        <v>0.75830000000000009</v>
      </c>
      <c r="K40" s="98">
        <f>測定データ貼り付け用シート!K37-((測定データ貼り付け用シート!V37-測定データ貼り付け用シート!Y37)*0.2+測定データ貼り付け用シート!Y37)</f>
        <v>0.74419999999999997</v>
      </c>
      <c r="L40" s="98">
        <f>測定データ貼り付け用シート!L37-測定データ貼り付け用シート!X37</f>
        <v>0.76200000000000001</v>
      </c>
      <c r="M40" s="98">
        <f>測定データ貼り付け用シート!M37-測定データ貼り付け用シート!Y37</f>
        <v>0.68200000000000005</v>
      </c>
      <c r="N40" s="98">
        <f>測定データ貼り付け用シート!N37-測定データ貼り付け用シート!Y37</f>
        <v>0.65400000000000003</v>
      </c>
      <c r="O40" s="98">
        <f>測定データ貼り付け用シート!O37-測定データ貼り付け用シート!X37</f>
        <v>0.748</v>
      </c>
      <c r="P40" s="98">
        <f>測定データ貼り付け用シート!P37-((測定データ貼り付け用シート!U37-測定データ貼り付け用シート!Y37)*0.2+測定データ貼り付け用シート!Y37)</f>
        <v>0.73799999999999999</v>
      </c>
      <c r="Q40" s="98">
        <f>測定データ貼り付け用シート!Q37-((測定データ貼り付け用シート!U37-測定データ貼り付け用シート!Y37)*0.3+測定データ貼り付け用シート!Y37)</f>
        <v>0.752</v>
      </c>
      <c r="R40" s="98">
        <f>測定データ貼り付け用シート!R37-((測定データ貼り付け用シート!U37-測定データ貼り付け用シート!Y37)*0.6+測定データ貼り付け用シート!Y37)</f>
        <v>0.75700000000000001</v>
      </c>
      <c r="S40" s="98">
        <f>測定データ貼り付け用シート!S37-(測定データ貼り付け用シート!U37*1)</f>
        <v>0.80899999999999994</v>
      </c>
    </row>
    <row r="41" spans="1:19">
      <c r="A41" s="99">
        <v>930</v>
      </c>
      <c r="B41" s="98">
        <f>測定データ貼り付け用シート!B38-測定データ貼り付け用シート!Y38</f>
        <v>0.65800000000000003</v>
      </c>
      <c r="C41" s="98">
        <f>測定データ貼り付け用シート!C38-測定データ貼り付け用シート!X38</f>
        <v>0.73199999999999998</v>
      </c>
      <c r="D41" s="98">
        <f>測定データ貼り付け用シート!D38-((測定データ貼り付け用シート!W38-測定データ貼り付け用シート!Y38)*0.2+測定データ貼り付け用シート!Y38)</f>
        <v>0.71940000000000004</v>
      </c>
      <c r="E41" s="98">
        <f>測定データ貼り付け用シート!E38-((測定データ貼り付け用シート!W38-測定データ貼り付け用シート!Y38)*0.3+測定データ貼り付け用シート!Y38)</f>
        <v>0.73360000000000003</v>
      </c>
      <c r="F41" s="98">
        <f>測定データ貼り付け用シート!F38-((測定データ貼り付け用シート!W38-測定データ貼り付け用シート!Y38)*0.6+測定データ貼り付け用シート!Y38)</f>
        <v>0.7742</v>
      </c>
      <c r="G41" s="98">
        <f>測定データ貼り付け用シート!G38-(測定データ貼り付け用シート!W38*1)</f>
        <v>0.81500000000000017</v>
      </c>
      <c r="H41" s="98">
        <f>測定データ貼り付け用シート!H38-(測定データ貼り付け用シート!V38*1)</f>
        <v>0.80699999999999994</v>
      </c>
      <c r="I41" s="98">
        <f>測定データ貼り付け用シート!I38-((測定データ貼り付け用シート!V38-測定データ貼り付け用シート!Y38)*0.6+測定データ貼り付け用シート!Y38)</f>
        <v>0.78759999999999997</v>
      </c>
      <c r="J41" s="98">
        <f>測定データ貼り付け用シート!J38-((測定データ貼り付け用シート!V38-測定データ貼り付け用シート!Y38)*0.3+測定データ貼り付け用シート!Y38)</f>
        <v>0.75730000000000008</v>
      </c>
      <c r="K41" s="98">
        <f>測定データ貼り付け用シート!K38-((測定データ貼り付け用シート!V38-測定データ貼り付け用シート!Y38)*0.2+測定データ貼り付け用シート!Y38)</f>
        <v>0.74219999999999997</v>
      </c>
      <c r="L41" s="98">
        <f>測定データ貼り付け用シート!L38-測定データ貼り付け用シート!X38</f>
        <v>0.76200000000000001</v>
      </c>
      <c r="M41" s="98">
        <f>測定データ貼り付け用シート!M38-測定データ貼り付け用シート!Y38</f>
        <v>0.68</v>
      </c>
      <c r="N41" s="98">
        <f>測定データ貼り付け用シート!N38-測定データ貼り付け用シート!Y38</f>
        <v>0.65100000000000002</v>
      </c>
      <c r="O41" s="98">
        <f>測定データ貼り付け用シート!O38-測定データ貼り付け用シート!X38</f>
        <v>0.74899999999999989</v>
      </c>
      <c r="P41" s="98">
        <f>測定データ貼り付け用シート!P38-((測定データ貼り付け用シート!U38-測定データ貼り付け用シート!Y38)*0.2+測定データ貼り付け用シート!Y38)</f>
        <v>0.73699999999999999</v>
      </c>
      <c r="Q41" s="98">
        <f>測定データ貼り付け用シート!Q38-((測定データ貼り付け用シート!U38-測定データ貼り付け用シート!Y38)*0.3+測定データ貼り付け用シート!Y38)</f>
        <v>0.75</v>
      </c>
      <c r="R41" s="98">
        <f>測定データ貼り付け用シート!R38-((測定データ貼り付け用シート!U38-測定データ貼り付け用シート!Y38)*0.6+測定データ貼り付け用シート!Y38)</f>
        <v>0.75700000000000001</v>
      </c>
      <c r="S41" s="98">
        <f>測定データ貼り付け用シート!S38-(測定データ貼り付け用シート!U38*1)</f>
        <v>0.80799999999999983</v>
      </c>
    </row>
    <row r="42" spans="1:19">
      <c r="A42" s="99">
        <v>960</v>
      </c>
      <c r="B42" s="98">
        <f>測定データ貼り付け用シート!B39-測定データ貼り付け用シート!Y39</f>
        <v>0.65600000000000003</v>
      </c>
      <c r="C42" s="98">
        <f>測定データ貼り付け用シート!C39-測定データ貼り付け用シート!X39</f>
        <v>0.72800000000000009</v>
      </c>
      <c r="D42" s="98">
        <f>測定データ貼り付け用シート!D39-((測定データ貼り付け用シート!W39-測定データ貼り付け用シート!Y39)*0.2+測定データ貼り付け用シート!Y39)</f>
        <v>0.71520000000000006</v>
      </c>
      <c r="E42" s="98">
        <f>測定データ貼り付け用シート!E39-((測定データ貼り付け用シート!W39-測定データ貼り付け用シート!Y39)*0.3+測定データ貼り付け用シート!Y39)</f>
        <v>0.73130000000000006</v>
      </c>
      <c r="F42" s="98">
        <f>測定データ貼り付け用シート!F39-((測定データ貼り付け用シート!W39-測定データ貼り付け用シート!Y39)*0.6+測定データ貼り付け用シート!Y39)</f>
        <v>0.77060000000000006</v>
      </c>
      <c r="G42" s="98">
        <f>測定データ貼り付け用シート!G39-(測定データ貼り付け用シート!W39*1)</f>
        <v>0.81099999999999994</v>
      </c>
      <c r="H42" s="98">
        <f>測定データ貼り付け用シート!H39-(測定データ貼り付け用シート!V39*1)</f>
        <v>0.80599999999999994</v>
      </c>
      <c r="I42" s="98">
        <f>測定データ貼り付け用シート!I39-((測定データ貼り付け用シート!V39-測定データ貼り付け用シート!Y39)*0.6+測定データ貼り付け用シート!Y39)</f>
        <v>0.78699999999999992</v>
      </c>
      <c r="J42" s="98">
        <f>測定データ貼り付け用シート!J39-((測定データ貼り付け用シート!V39-測定データ貼り付け用シート!Y39)*0.3+測定データ貼り付け用シート!Y39)</f>
        <v>0.75600000000000001</v>
      </c>
      <c r="K42" s="98">
        <f>測定データ貼り付け用シート!K39-((測定データ貼り付け用シート!V39-測定データ貼り付け用シート!Y39)*0.2+測定データ貼り付け用シート!Y39)</f>
        <v>0.74</v>
      </c>
      <c r="L42" s="98">
        <f>測定データ貼り付け用シート!L39-測定データ貼り付け用シート!X39</f>
        <v>0.75900000000000001</v>
      </c>
      <c r="M42" s="98">
        <f>測定データ貼り付け用シート!M39-測定データ貼り付け用シート!Y39</f>
        <v>0.67700000000000005</v>
      </c>
      <c r="N42" s="98">
        <f>測定データ貼り付け用シート!N39-測定データ貼り付け用シート!Y39</f>
        <v>0.64900000000000002</v>
      </c>
      <c r="O42" s="98">
        <f>測定データ貼り付け用シート!O39-測定データ貼り付け用シート!X39</f>
        <v>0.746</v>
      </c>
      <c r="P42" s="98">
        <f>測定データ貼り付け用シート!P39-((測定データ貼り付け用シート!U39-測定データ貼り付け用シート!Y39)*0.2+測定データ貼り付け用シート!Y39)</f>
        <v>0.73399999999999999</v>
      </c>
      <c r="Q42" s="98">
        <f>測定データ貼り付け用シート!Q39-((測定データ貼り付け用シート!U39-測定データ貼り付け用シート!Y39)*0.3+測定データ貼り付け用シート!Y39)</f>
        <v>0.748</v>
      </c>
      <c r="R42" s="98">
        <f>測定データ貼り付け用シート!R39-((測定データ貼り付け用シート!U39-測定データ貼り付け用シート!Y39)*0.6+測定データ貼り付け用シート!Y39)</f>
        <v>0.755</v>
      </c>
      <c r="S42" s="98">
        <f>測定データ貼り付け用シート!S39-(測定データ貼り付け用シート!U39*1)</f>
        <v>0.80699999999999994</v>
      </c>
    </row>
    <row r="43" spans="1:19">
      <c r="A43" s="99">
        <v>990</v>
      </c>
      <c r="B43" s="98">
        <f>測定データ貼り付け用シート!B40-測定データ貼り付け用シート!Y40</f>
        <v>0.65400000000000003</v>
      </c>
      <c r="C43" s="98">
        <f>測定データ貼り付け用シート!C40-測定データ貼り付け用シート!X40</f>
        <v>0.72900000000000009</v>
      </c>
      <c r="D43" s="98">
        <f>測定データ貼り付け用シート!D40-((測定データ貼り付け用シート!W40-測定データ貼り付け用シート!Y40)*0.2+測定データ貼り付け用シート!Y40)</f>
        <v>0.71419999999999995</v>
      </c>
      <c r="E43" s="98">
        <f>測定データ貼り付け用シート!E40-((測定データ貼り付け用シート!W40-測定データ貼り付け用シート!Y40)*0.3+測定データ貼り付け用シート!Y40)</f>
        <v>0.73030000000000006</v>
      </c>
      <c r="F43" s="98">
        <f>測定データ貼り付け用シート!F40-((測定データ貼り付け用シート!W40-測定データ貼り付け用シート!Y40)*0.6+測定データ貼り付け用シート!Y40)</f>
        <v>0.77159999999999995</v>
      </c>
      <c r="G43" s="98">
        <f>測定データ貼り付け用シート!G40-(測定データ貼り付け用シート!W40*1)</f>
        <v>0.81299999999999994</v>
      </c>
      <c r="H43" s="98">
        <f>測定データ貼り付け用シート!H40-(測定データ貼り付け用シート!V40*1)</f>
        <v>0.80399999999999994</v>
      </c>
      <c r="I43" s="98">
        <f>測定データ貼り付け用シート!I40-((測定データ貼り付け用シート!V40-測定データ貼り付け用シート!Y40)*0.6+測定データ貼り付け用シート!Y40)</f>
        <v>0.78499999999999992</v>
      </c>
      <c r="J43" s="98">
        <f>測定データ貼り付け用シート!J40-((測定データ貼り付け用シート!V40-測定データ貼り付け用シート!Y40)*0.3+測定データ貼り付け用シート!Y40)</f>
        <v>0.75500000000000012</v>
      </c>
      <c r="K43" s="98">
        <f>測定データ貼り付け用シート!K40-((測定データ貼り付け用シート!V40-測定データ貼り付け用シート!Y40)*0.2+測定データ貼り付け用シート!Y40)</f>
        <v>0.73899999999999999</v>
      </c>
      <c r="L43" s="98">
        <f>測定データ貼り付け用シート!L40-測定データ貼り付け用シート!X40</f>
        <v>0.7589999999999999</v>
      </c>
      <c r="M43" s="98">
        <f>測定データ貼り付け用シート!M40-測定データ貼り付け用シート!Y40</f>
        <v>0.67400000000000004</v>
      </c>
      <c r="N43" s="98">
        <f>測定データ貼り付け用シート!N40-測定データ貼り付け用シート!Y40</f>
        <v>0.64700000000000002</v>
      </c>
      <c r="O43" s="98">
        <f>測定データ貼り付け用シート!O40-測定データ貼り付け用シート!X40</f>
        <v>0.746</v>
      </c>
      <c r="P43" s="98">
        <f>測定データ貼り付け用シート!P40-((測定データ貼り付け用シート!U40-測定データ貼り付け用シート!Y40)*0.2+測定データ貼り付け用シート!Y40)</f>
        <v>0.73280000000000001</v>
      </c>
      <c r="Q43" s="98">
        <f>測定データ貼り付け用シート!Q40-((測定データ貼り付け用シート!U40-測定データ貼り付け用シート!Y40)*0.3+測定データ貼り付け用シート!Y40)</f>
        <v>0.74670000000000003</v>
      </c>
      <c r="R43" s="98">
        <f>測定データ貼り付け用シート!R40-((測定データ貼り付け用シート!U40-測定データ貼り付け用シート!Y40)*0.6+測定データ貼り付け用シート!Y40)</f>
        <v>0.75340000000000007</v>
      </c>
      <c r="S43" s="98">
        <f>測定データ貼り付け用シート!S40-(測定データ貼り付け用シート!U40*1)</f>
        <v>0.80600000000000005</v>
      </c>
    </row>
    <row r="44" spans="1:19">
      <c r="A44" s="99">
        <v>1020</v>
      </c>
      <c r="B44" s="98">
        <f>測定データ貼り付け用シート!B41-測定データ貼り付け用シート!Y41</f>
        <v>0.65100000000000002</v>
      </c>
      <c r="C44" s="98">
        <f>測定データ貼り付け用シート!C41-測定データ貼り付け用シート!X41</f>
        <v>0.72799999999999998</v>
      </c>
      <c r="D44" s="98">
        <f>測定データ貼り付け用シート!D41-((測定データ貼り付け用シート!W41-測定データ貼り付け用シート!Y41)*0.2+測定データ貼り付け用シート!Y41)</f>
        <v>0.71419999999999995</v>
      </c>
      <c r="E44" s="98">
        <f>測定データ貼り付け用シート!E41-((測定データ貼り付け用シート!W41-測定データ貼り付け用シート!Y41)*0.3+測定データ貼り付け用シート!Y41)</f>
        <v>0.73030000000000006</v>
      </c>
      <c r="F44" s="98">
        <f>測定データ貼り付け用シート!F41-((測定データ貼り付け用シート!W41-測定データ貼り付け用シート!Y41)*0.6+測定データ貼り付け用シート!Y41)</f>
        <v>0.77159999999999995</v>
      </c>
      <c r="G44" s="98">
        <f>測定データ貼り付け用シート!G41-(測定データ貼り付け用シート!W41*1)</f>
        <v>0.81400000000000006</v>
      </c>
      <c r="H44" s="98">
        <f>測定データ貼り付け用シート!H41-(測定データ貼り付け用シート!V41*1)</f>
        <v>0.80299999999999994</v>
      </c>
      <c r="I44" s="98">
        <f>測定データ貼り付け用シート!I41-((測定データ貼り付け用シート!V41-測定データ貼り付け用シート!Y41)*0.6+測定データ貼り付け用シート!Y41)</f>
        <v>0.78460000000000008</v>
      </c>
      <c r="J44" s="98">
        <f>測定データ貼り付け用シート!J41-((測定データ貼り付け用シート!V41-測定データ貼り付け用シート!Y41)*0.3+測定データ貼り付け用シート!Y41)</f>
        <v>0.75330000000000008</v>
      </c>
      <c r="K44" s="98">
        <f>測定データ貼り付け用シート!K41-((測定データ貼り付け用シート!V41-測定データ貼り付け用シート!Y41)*0.2+測定データ貼り付け用シート!Y41)</f>
        <v>0.73719999999999997</v>
      </c>
      <c r="L44" s="98">
        <f>測定データ貼り付け用シート!L41-測定データ貼り付け用シート!X41</f>
        <v>0.75800000000000001</v>
      </c>
      <c r="M44" s="98">
        <f>測定データ貼り付け用シート!M41-測定データ貼り付け用シート!Y41</f>
        <v>0.67400000000000004</v>
      </c>
      <c r="N44" s="98">
        <f>測定データ貼り付け用シート!N41-測定データ貼り付け用シート!Y41</f>
        <v>0.64500000000000002</v>
      </c>
      <c r="O44" s="98">
        <f>測定データ貼り付け用シート!O41-測定データ貼り付け用シート!X41</f>
        <v>0.74499999999999988</v>
      </c>
      <c r="P44" s="98">
        <f>測定データ貼り付け用シート!P41-((測定データ貼り付け用シート!U41-測定データ貼り付け用シート!Y41)*0.2+測定データ貼り付け用シート!Y41)</f>
        <v>0.73080000000000001</v>
      </c>
      <c r="Q44" s="98">
        <f>測定データ貼り付け用シート!Q41-((測定データ貼り付け用シート!U41-測定データ貼り付け用シート!Y41)*0.3+測定データ貼り付け用シート!Y41)</f>
        <v>0.74670000000000003</v>
      </c>
      <c r="R44" s="98">
        <f>測定データ貼り付け用シート!R41-((測定データ貼り付け用シート!U41-測定データ貼り付け用シート!Y41)*0.6+測定データ貼り付け用シート!Y41)</f>
        <v>0.75439999999999996</v>
      </c>
      <c r="S44" s="98">
        <f>測定データ貼り付け用シート!S41-(測定データ貼り付け用シート!U41*1)</f>
        <v>0.80499999999999994</v>
      </c>
    </row>
    <row r="45" spans="1:19">
      <c r="A45" s="99">
        <v>1050</v>
      </c>
      <c r="B45" s="98">
        <f>測定データ貼り付け用シート!B42-測定データ貼り付け用シート!Y42</f>
        <v>0.64800000000000002</v>
      </c>
      <c r="C45" s="98">
        <f>測定データ貼り付け用シート!C42-測定データ貼り付け用シート!X42</f>
        <v>0.72500000000000009</v>
      </c>
      <c r="D45" s="98">
        <f>測定データ貼り付け用シート!D42-((測定データ貼り付け用シート!W42-測定データ貼り付け用シート!Y42)*0.2+測定データ貼り付け用シート!Y42)</f>
        <v>0.71019999999999994</v>
      </c>
      <c r="E45" s="98">
        <f>測定データ貼り付け用シート!E42-((測定データ貼り付け用シート!W42-測定データ貼り付け用シート!Y42)*0.3+測定データ貼り付け用シート!Y42)</f>
        <v>0.72830000000000006</v>
      </c>
      <c r="F45" s="98">
        <f>測定データ貼り付け用シート!F42-((測定データ貼り付け用シート!W42-測定データ貼り付け用シート!Y42)*0.6+測定データ貼り付け用シート!Y42)</f>
        <v>0.76860000000000006</v>
      </c>
      <c r="G45" s="98">
        <f>測定データ貼り付け用シート!G42-(測定データ貼り付け用シート!W42*1)</f>
        <v>0.81099999999999994</v>
      </c>
      <c r="H45" s="98">
        <f>測定データ貼り付け用シート!H42-(測定データ貼り付け用シート!V42*1)</f>
        <v>0.80300000000000005</v>
      </c>
      <c r="I45" s="98">
        <f>測定データ貼り付け用シート!I42-((測定データ貼り付け用シート!V42-測定データ貼り付け用シート!Y42)*0.6+測定データ貼り付け用シート!Y42)</f>
        <v>0.78299999999999992</v>
      </c>
      <c r="J45" s="98">
        <f>測定データ貼り付け用シート!J42-((測定データ貼り付け用シート!V42-測定データ貼り付け用シート!Y42)*0.3+測定データ貼り付け用シート!Y42)</f>
        <v>0.75100000000000011</v>
      </c>
      <c r="K45" s="98">
        <f>測定データ貼り付け用シート!K42-((測定データ貼り付け用シート!V42-測定データ貼り付け用シート!Y42)*0.2+測定データ貼り付け用シート!Y42)</f>
        <v>0.73499999999999999</v>
      </c>
      <c r="L45" s="98">
        <f>測定データ貼り付け用シート!L42-測定データ貼り付け用シート!X42</f>
        <v>0.7569999999999999</v>
      </c>
      <c r="M45" s="98">
        <f>測定データ貼り付け用シート!M42-測定データ貼り付け用シート!Y42</f>
        <v>0.67</v>
      </c>
      <c r="N45" s="98">
        <f>測定データ貼り付け用シート!N42-測定データ貼り付け用シート!Y42</f>
        <v>0.64100000000000001</v>
      </c>
      <c r="O45" s="98">
        <f>測定データ貼り付け用シート!O42-測定データ貼り付け用シート!X42</f>
        <v>0.74299999999999988</v>
      </c>
      <c r="P45" s="98">
        <f>測定データ貼り付け用シート!P42-((測定データ貼り付け用シート!U42-測定データ貼り付け用シート!Y42)*0.2+測定データ貼り付け用シート!Y42)</f>
        <v>0.7268</v>
      </c>
      <c r="Q45" s="98">
        <f>測定データ貼り付け用シート!Q42-((測定データ貼り付け用シート!U42-測定データ貼り付け用シート!Y42)*0.3+測定データ貼り付け用シート!Y42)</f>
        <v>0.74370000000000003</v>
      </c>
      <c r="R45" s="98">
        <f>測定データ貼り付け用シート!R42-((測定データ貼り付け用シート!U42-測定データ貼り付け用シート!Y42)*0.6+測定データ貼り付け用シート!Y42)</f>
        <v>0.75140000000000007</v>
      </c>
      <c r="S45" s="98">
        <f>測定データ貼り付け用シート!S42-(測定データ貼り付け用シート!U42*1)</f>
        <v>0.80400000000000005</v>
      </c>
    </row>
    <row r="46" spans="1:19">
      <c r="A46" s="99">
        <v>1080</v>
      </c>
      <c r="B46" s="98">
        <f>測定データ貼り付け用シート!B43-測定データ貼り付け用シート!Y43</f>
        <v>0.64600000000000002</v>
      </c>
      <c r="C46" s="98">
        <f>測定データ貼り付け用シート!C43-測定データ貼り付け用シート!X43</f>
        <v>0.72399999999999998</v>
      </c>
      <c r="D46" s="98">
        <f>測定データ貼り付け用シート!D43-((測定データ貼り付け用シート!W43-測定データ貼り付け用シート!Y43)*0.2+測定データ貼り付け用シート!Y43)</f>
        <v>0.70920000000000005</v>
      </c>
      <c r="E46" s="98">
        <f>測定データ貼り付け用シート!E43-((測定データ貼り付け用シート!W43-測定データ貼り付け用シート!Y43)*0.3+測定データ貼り付け用シート!Y43)</f>
        <v>0.72630000000000006</v>
      </c>
      <c r="F46" s="98">
        <f>測定データ貼り付け用シート!F43-((測定データ貼り付け用シート!W43-測定データ貼り付け用シート!Y43)*0.6+測定データ貼り付け用シート!Y43)</f>
        <v>0.76860000000000006</v>
      </c>
      <c r="G46" s="98">
        <f>測定データ貼り付け用シート!G43-(測定データ貼り付け用シート!W43*1)</f>
        <v>0.81099999999999994</v>
      </c>
      <c r="H46" s="98">
        <f>測定データ貼り付け用シート!H43-(測定データ貼り付け用シート!V43*1)</f>
        <v>0.80100000000000005</v>
      </c>
      <c r="I46" s="98">
        <f>測定データ貼り付け用シート!I43-((測定データ貼り付け用シート!V43-測定データ貼り付け用シート!Y43)*0.6+測定データ貼り付け用シート!Y43)</f>
        <v>0.78200000000000003</v>
      </c>
      <c r="J46" s="98">
        <f>測定データ貼り付け用シート!J43-((測定データ貼り付け用シート!V43-測定データ貼り付け用シート!Y43)*0.3+測定データ貼り付け用シート!Y43)</f>
        <v>0.75</v>
      </c>
      <c r="K46" s="98">
        <f>測定データ貼り付け用シート!K43-((測定データ貼り付け用シート!V43-測定データ貼り付け用シート!Y43)*0.2+測定データ貼り付け用シート!Y43)</f>
        <v>0.73299999999999998</v>
      </c>
      <c r="L46" s="98">
        <f>測定データ貼り付け用シート!L43-測定データ貼り付け用シート!X43</f>
        <v>0.75600000000000001</v>
      </c>
      <c r="M46" s="98">
        <f>測定データ貼り付け用シート!M43-測定データ貼り付け用シート!Y43</f>
        <v>0.66800000000000004</v>
      </c>
      <c r="N46" s="98">
        <f>測定データ貼り付け用シート!N43-測定データ貼り付け用シート!Y43</f>
        <v>0.63900000000000001</v>
      </c>
      <c r="O46" s="98">
        <f>測定データ貼り付け用シート!O43-測定データ貼り付け用シート!X43</f>
        <v>0.74199999999999999</v>
      </c>
      <c r="P46" s="98">
        <f>測定データ貼り付け用シート!P43-((測定データ貼り付け用シート!U43-測定データ貼り付け用シート!Y43)*0.2+測定データ貼り付け用シート!Y43)</f>
        <v>0.7268</v>
      </c>
      <c r="Q46" s="98">
        <f>測定データ貼り付け用シート!Q43-((測定データ貼り付け用シート!U43-測定データ貼り付け用シート!Y43)*0.3+測定データ貼り付け用シート!Y43)</f>
        <v>0.74270000000000003</v>
      </c>
      <c r="R46" s="98">
        <f>測定データ貼り付け用シート!R43-((測定データ貼り付け用シート!U43-測定データ貼り付け用シート!Y43)*0.6+測定データ貼り付け用シート!Y43)</f>
        <v>0.75140000000000007</v>
      </c>
      <c r="S46" s="98">
        <f>測定データ貼り付け用シート!S43-(測定データ貼り付け用シート!U43*1)</f>
        <v>0.80200000000000005</v>
      </c>
    </row>
    <row r="47" spans="1:19">
      <c r="A47" s="99">
        <v>1110</v>
      </c>
      <c r="B47" s="98">
        <f>測定データ貼り付け用シート!B44-測定データ貼り付け用シート!Y44</f>
        <v>0.64200000000000002</v>
      </c>
      <c r="C47" s="98">
        <f>測定データ貼り付け用シート!C44-測定データ貼り付け用シート!X44</f>
        <v>0.72300000000000009</v>
      </c>
      <c r="D47" s="98">
        <f>測定データ貼り付け用シート!D44-((測定データ貼り付け用シート!W44-測定データ貼り付け用シート!Y44)*0.2+測定データ貼り付け用シート!Y44)</f>
        <v>0.70799999999999996</v>
      </c>
      <c r="E47" s="98">
        <f>測定データ貼り付け用シート!E44-((測定データ貼り付け用シート!W44-測定データ貼り付け用シート!Y44)*0.3+測定データ貼り付け用シート!Y44)</f>
        <v>0.72599999999999998</v>
      </c>
      <c r="F47" s="98">
        <f>測定データ貼り付け用シート!F44-((測定データ貼り付け用シート!W44-測定データ貼り付け用シート!Y44)*0.6+測定データ貼り付け用シート!Y44)</f>
        <v>0.76899999999999991</v>
      </c>
      <c r="G47" s="98">
        <f>測定データ貼り付け用シート!G44-(測定データ貼り付け用シート!W44*1)</f>
        <v>0.81200000000000006</v>
      </c>
      <c r="H47" s="98">
        <f>測定データ貼り付け用シート!H44-(測定データ貼り付け用シート!V44*1)</f>
        <v>0.79699999999999993</v>
      </c>
      <c r="I47" s="98">
        <f>測定データ貼り付け用シート!I44-((測定データ貼り付け用シート!V44-測定データ貼り付け用シート!Y44)*0.6+測定データ貼り付け用シート!Y44)</f>
        <v>0.77919999999999989</v>
      </c>
      <c r="J47" s="98">
        <f>測定データ貼り付け用シート!J44-((測定データ貼り付け用シート!V44-測定データ貼り付け用シート!Y44)*0.3+測定データ貼り付け用シート!Y44)</f>
        <v>0.74809999999999999</v>
      </c>
      <c r="K47" s="98">
        <f>測定データ貼り付け用シート!K44-((測定データ貼り付け用シート!V44-測定データ貼り付け用シート!Y44)*0.2+測定データ貼り付け用シート!Y44)</f>
        <v>0.73140000000000005</v>
      </c>
      <c r="L47" s="98">
        <f>測定データ貼り付け用シート!L44-測定データ貼り付け用シート!X44</f>
        <v>0.754</v>
      </c>
      <c r="M47" s="98">
        <f>測定データ貼り付け用シート!M44-測定データ貼り付け用シート!Y44</f>
        <v>0.66700000000000004</v>
      </c>
      <c r="N47" s="98">
        <f>測定データ貼り付け用シート!N44-測定データ貼り付け用シート!Y44</f>
        <v>0.63600000000000001</v>
      </c>
      <c r="O47" s="98">
        <f>測定データ貼り付け用シート!O44-測定データ貼り付け用シート!X44</f>
        <v>0.74</v>
      </c>
      <c r="P47" s="98">
        <f>測定データ貼り付け用シート!P44-((測定データ貼り付け用シート!U44-測定データ貼り付け用シート!Y44)*0.2+測定データ貼り付け用シート!Y44)</f>
        <v>0.7238</v>
      </c>
      <c r="Q47" s="98">
        <f>測定データ貼り付け用シート!Q44-((測定データ貼り付け用シート!U44-測定データ貼り付け用シート!Y44)*0.3+測定データ貼り付け用シート!Y44)</f>
        <v>0.74070000000000003</v>
      </c>
      <c r="R47" s="98">
        <f>測定データ貼り付け用シート!R44-((測定データ貼り付け用シート!U44-測定データ貼り付け用シート!Y44)*0.6+測定データ貼り付け用シート!Y44)</f>
        <v>0.75039999999999996</v>
      </c>
      <c r="S47" s="98">
        <f>測定データ貼り付け用シート!S44-(測定データ貼り付け用シート!U44*1)</f>
        <v>0.80200000000000005</v>
      </c>
    </row>
    <row r="48" spans="1:19">
      <c r="A48" s="99">
        <v>1140</v>
      </c>
      <c r="B48" s="98">
        <f>測定データ貼り付け用シート!B45-測定データ貼り付け用シート!Y45</f>
        <v>0.64</v>
      </c>
      <c r="C48" s="98">
        <f>測定データ貼り付け用シート!C45-測定データ貼り付け用シート!X45</f>
        <v>0.72100000000000009</v>
      </c>
      <c r="D48" s="98">
        <f>測定データ貼り付け用シート!D45-((測定データ貼り付け用シート!W45-測定データ貼り付け用シート!Y45)*0.2+測定データ貼り付け用シート!Y45)</f>
        <v>0.70479999999999998</v>
      </c>
      <c r="E48" s="98">
        <f>測定データ貼り付け用シート!E45-((測定データ貼り付け用シート!W45-測定データ貼り付け用シート!Y45)*0.3+測定データ貼り付け用シート!Y45)</f>
        <v>0.72270000000000001</v>
      </c>
      <c r="F48" s="98">
        <f>測定データ貼り付け用シート!F45-((測定データ貼り付け用シート!W45-測定データ貼り付け用シート!Y45)*0.6+測定データ貼り付け用シート!Y45)</f>
        <v>0.76639999999999997</v>
      </c>
      <c r="G48" s="98">
        <f>測定データ貼り付け用シート!G45-(測定データ貼り付け用シート!W45*1)</f>
        <v>0.80699999999999994</v>
      </c>
      <c r="H48" s="98">
        <f>測定データ貼り付け用シート!H45-(測定データ貼り付け用シート!V45*1)</f>
        <v>0.79999999999999993</v>
      </c>
      <c r="I48" s="98">
        <f>測定データ貼り付け用シート!I45-((測定データ貼り付け用シート!V45-測定データ貼り付け用シート!Y45)*0.6+測定データ貼り付け用シート!Y45)</f>
        <v>0.78</v>
      </c>
      <c r="J48" s="98">
        <f>測定データ貼り付け用シート!J45-((測定データ貼り付け用シート!V45-測定データ貼り付け用シート!Y45)*0.3+測定データ貼り付け用シート!Y45)</f>
        <v>0.748</v>
      </c>
      <c r="K48" s="98">
        <f>測定データ貼り付け用シート!K45-((測定データ貼り付け用シート!V45-測定データ貼り付け用シート!Y45)*0.2+測定データ貼り付け用シート!Y45)</f>
        <v>0.73</v>
      </c>
      <c r="L48" s="98">
        <f>測定データ貼り付け用シート!L45-測定データ貼り付け用シート!X45</f>
        <v>0.75299999999999989</v>
      </c>
      <c r="M48" s="98">
        <f>測定データ貼り付け用シート!M45-測定データ貼り付け用シート!Y45</f>
        <v>0.66300000000000003</v>
      </c>
      <c r="N48" s="98">
        <f>測定データ貼り付け用シート!N45-測定データ貼り付け用シート!Y45</f>
        <v>0.63400000000000001</v>
      </c>
      <c r="O48" s="98">
        <f>測定データ貼り付け用シート!O45-測定データ貼り付け用シート!X45</f>
        <v>0.7390000000000001</v>
      </c>
      <c r="P48" s="98">
        <f>測定データ貼り付け用シート!P45-((測定データ貼り付け用シート!U45-測定データ貼り付け用シート!Y45)*0.2+測定データ貼り付け用シート!Y45)</f>
        <v>0.7218</v>
      </c>
      <c r="Q48" s="98">
        <f>測定データ貼り付け用シート!Q45-((測定データ貼り付け用シート!U45-測定データ貼り付け用シート!Y45)*0.3+測定データ貼り付け用シート!Y45)</f>
        <v>0.73870000000000002</v>
      </c>
      <c r="R48" s="98">
        <f>測定データ貼り付け用シート!R45-((測定データ貼り付け用シート!U45-測定データ貼り付け用シート!Y45)*0.6+測定データ貼り付け用シート!Y45)</f>
        <v>0.74740000000000006</v>
      </c>
      <c r="S48" s="98">
        <f>測定データ貼り付け用シート!S45-(測定データ貼り付け用シート!U45*1)</f>
        <v>0.8</v>
      </c>
    </row>
    <row r="49" spans="1:19">
      <c r="A49" s="99">
        <v>1170</v>
      </c>
      <c r="B49" s="98">
        <f>測定データ貼り付け用シート!B46-測定データ貼り付け用シート!Y46</f>
        <v>0.63700000000000001</v>
      </c>
      <c r="C49" s="98">
        <f>測定データ貼り付け用シート!C46-測定データ貼り付け用シート!X46</f>
        <v>0.72100000000000009</v>
      </c>
      <c r="D49" s="98">
        <f>測定データ貼り付け用シート!D46-((測定データ貼り付け用シート!W46-測定データ貼り付け用シート!Y46)*0.2+測定データ貼り付け用シート!Y46)</f>
        <v>0.70399999999999996</v>
      </c>
      <c r="E49" s="98">
        <f>測定データ貼り付け用シート!E46-((測定データ貼り付け用シート!W46-測定データ貼り付け用シート!Y46)*0.3+測定データ貼り付け用シート!Y46)</f>
        <v>0.72199999999999998</v>
      </c>
      <c r="F49" s="98">
        <f>測定データ貼り付け用シート!F46-((測定データ貼り付け用シート!W46-測定データ貼り付け用シート!Y46)*0.6+測定データ貼り付け用シート!Y46)</f>
        <v>0.7669999999999999</v>
      </c>
      <c r="G49" s="98">
        <f>測定データ貼り付け用シート!G46-(測定データ貼り付け用シート!W46*1)</f>
        <v>0.80900000000000016</v>
      </c>
      <c r="H49" s="98">
        <f>測定データ貼り付け用シート!H46-(測定データ貼り付け用シート!V46*1)</f>
        <v>0.79799999999999993</v>
      </c>
      <c r="I49" s="98">
        <f>測定データ貼り付け用シート!I46-((測定データ貼り付け用シート!V46-測定データ貼り付け用シート!Y46)*0.6+測定データ貼り付け用シート!Y46)</f>
        <v>0.77899999999999991</v>
      </c>
      <c r="J49" s="98">
        <f>測定データ貼り付け用シート!J46-((測定データ貼り付け用シート!V46-測定データ貼り付け用シート!Y46)*0.3+測定データ貼り付け用シート!Y46)</f>
        <v>0.74700000000000011</v>
      </c>
      <c r="K49" s="98">
        <f>測定データ貼り付け用シート!K46-((測定データ貼り付け用シート!V46-測定データ貼り付け用シート!Y46)*0.2+測定データ貼り付け用シート!Y46)</f>
        <v>0.72899999999999998</v>
      </c>
      <c r="L49" s="98">
        <f>測定データ貼り付け用シート!L46-測定データ貼り付け用シート!X46</f>
        <v>0.75099999999999989</v>
      </c>
      <c r="M49" s="98">
        <f>測定データ貼り付け用シート!M46-測定データ貼り付け用シート!Y46</f>
        <v>0.66</v>
      </c>
      <c r="N49" s="98">
        <f>測定データ貼り付け用シート!N46-測定データ貼り付け用シート!Y46</f>
        <v>0.63200000000000001</v>
      </c>
      <c r="O49" s="98">
        <f>測定データ貼り付け用シート!O46-測定データ貼り付け用シート!X46</f>
        <v>0.73799999999999999</v>
      </c>
      <c r="P49" s="98">
        <f>測定データ貼り付け用シート!P46-((測定データ貼り付け用シート!U46-測定データ貼り付け用シート!Y46)*0.2+測定データ貼り付け用シート!Y46)</f>
        <v>0.7198</v>
      </c>
      <c r="Q49" s="98">
        <f>測定データ貼り付け用シート!Q46-((測定データ貼り付け用シート!U46-測定データ貼り付け用シート!Y46)*0.3+測定データ貼り付け用シート!Y46)</f>
        <v>0.73770000000000002</v>
      </c>
      <c r="R49" s="98">
        <f>測定データ貼り付け用シート!R46-((測定データ貼り付け用シート!U46-測定データ貼り付け用シート!Y46)*0.6+測定データ貼り付け用シート!Y46)</f>
        <v>0.74639999999999995</v>
      </c>
      <c r="S49" s="98">
        <f>測定データ貼り付け用シート!S46-(測定データ貼り付け用シート!U46*1)</f>
        <v>0.79700000000000015</v>
      </c>
    </row>
    <row r="50" spans="1:19">
      <c r="A50" s="99">
        <v>1200</v>
      </c>
      <c r="B50" s="98">
        <f>測定データ貼り付け用シート!B47-測定データ貼り付け用シート!Y47</f>
        <v>0.63400000000000001</v>
      </c>
      <c r="C50" s="98">
        <f>測定データ貼り付け用シート!C47-測定データ貼り付け用シート!X47</f>
        <v>0.71900000000000008</v>
      </c>
      <c r="D50" s="98">
        <f>測定データ貼り付け用シート!D47-((測定データ貼り付け用シート!W47-測定データ貼り付け用シート!Y47)*0.2+測定データ貼り付け用シート!Y47)</f>
        <v>0.70299999999999996</v>
      </c>
      <c r="E50" s="98">
        <f>測定データ貼り付け用シート!E47-((測定データ貼り付け用シート!W47-測定データ貼り付け用シート!Y47)*0.3+測定データ貼り付け用シート!Y47)</f>
        <v>0.72199999999999998</v>
      </c>
      <c r="F50" s="98">
        <f>測定データ貼り付け用シート!F47-((測定データ貼り付け用シート!W47-測定データ貼り付け用シート!Y47)*0.6+測定データ貼り付け用シート!Y47)</f>
        <v>0.7669999999999999</v>
      </c>
      <c r="G50" s="98">
        <f>測定データ貼り付け用シート!G47-(測定データ貼り付け用シート!W47*1)</f>
        <v>0.81</v>
      </c>
      <c r="H50" s="98">
        <f>測定データ貼り付け用シート!H47-(測定データ貼り付け用シート!V47*1)</f>
        <v>0.79799999999999993</v>
      </c>
      <c r="I50" s="98">
        <f>測定データ貼り付け用シート!I47-((測定データ貼り付け用シート!V47-測定データ貼り付け用シート!Y47)*0.6+測定データ貼り付け用シート!Y47)</f>
        <v>0.77800000000000002</v>
      </c>
      <c r="J50" s="98">
        <f>測定データ貼り付け用シート!J47-((測定データ貼り付け用シート!V47-測定データ貼り付け用シート!Y47)*0.3+測定データ貼り付け用シート!Y47)</f>
        <v>0.74500000000000011</v>
      </c>
      <c r="K50" s="98">
        <f>測定データ貼り付け用シート!K47-((測定データ貼り付け用シート!V47-測定データ貼り付け用シート!Y47)*0.2+測定データ貼り付け用シート!Y47)</f>
        <v>0.72699999999999998</v>
      </c>
      <c r="L50" s="98">
        <f>測定データ貼り付け用シート!L47-測定データ貼り付け用シート!X47</f>
        <v>0.75099999999999989</v>
      </c>
      <c r="M50" s="98">
        <f>測定データ貼り付け用シート!M47-測定データ貼り付け用シート!Y47</f>
        <v>0.65900000000000003</v>
      </c>
      <c r="N50" s="98">
        <f>測定データ貼り付け用シート!N47-測定データ貼り付け用シート!Y47</f>
        <v>0.63</v>
      </c>
      <c r="O50" s="98">
        <f>測定データ貼り付け用シート!O47-測定データ貼り付け用シート!X47</f>
        <v>0.73599999999999999</v>
      </c>
      <c r="P50" s="98">
        <f>測定データ貼り付け用シート!P47-((測定データ貼り付け用シート!U47-測定データ貼り付け用シート!Y47)*0.2+測定データ貼り付け用シート!Y47)</f>
        <v>0.71679999999999999</v>
      </c>
      <c r="Q50" s="98">
        <f>測定データ貼り付け用シート!Q47-((測定データ貼り付け用シート!U47-測定データ貼り付け用シート!Y47)*0.3+測定データ貼り付け用シート!Y47)</f>
        <v>0.73470000000000002</v>
      </c>
      <c r="R50" s="98">
        <f>測定データ貼り付け用シート!R47-((測定データ貼り付け用シート!U47-測定データ貼り付け用シート!Y47)*0.6+測定データ貼り付け用シート!Y47)</f>
        <v>0.74439999999999995</v>
      </c>
      <c r="S50" s="98">
        <f>測定データ貼り付け用シート!S47-(測定データ貼り付け用シート!U47*1)</f>
        <v>0.79300000000000015</v>
      </c>
    </row>
    <row r="51" spans="1:19">
      <c r="A51" s="99">
        <v>1230</v>
      </c>
      <c r="B51" s="98">
        <f>測定データ貼り付け用シート!B48-測定データ貼り付け用シート!Y48</f>
        <v>0.63200000000000001</v>
      </c>
      <c r="C51" s="98">
        <f>測定データ貼り付け用シート!C48-測定データ貼り付け用シート!X48</f>
        <v>0.71799999999999997</v>
      </c>
      <c r="D51" s="98">
        <f>測定データ貼り付け用シート!D48-((測定データ貼り付け用シート!W48-測定データ貼り付け用シート!Y48)*0.2+測定データ貼り付け用シート!Y48)</f>
        <v>0.69899999999999995</v>
      </c>
      <c r="E51" s="98">
        <f>測定データ貼り付け用シート!E48-((測定データ貼り付け用シート!W48-測定データ貼り付け用シート!Y48)*0.3+測定データ貼り付け用シート!Y48)</f>
        <v>0.71900000000000008</v>
      </c>
      <c r="F51" s="98">
        <f>測定データ貼り付け用シート!F48-((測定データ貼り付け用シート!W48-測定データ貼り付け用シート!Y48)*0.6+測定データ貼り付け用シート!Y48)</f>
        <v>0.76400000000000001</v>
      </c>
      <c r="G51" s="98">
        <f>測定データ貼り付け用シート!G48-(測定データ貼り付け用シート!W48*1)</f>
        <v>0.80500000000000016</v>
      </c>
      <c r="H51" s="98">
        <f>測定データ貼り付け用シート!H48-(測定データ貼り付け用シート!V48*1)</f>
        <v>0.79599999999999993</v>
      </c>
      <c r="I51" s="98">
        <f>測定データ貼り付け用シート!I48-((測定データ貼り付け用シート!V48-測定データ貼り付け用シート!Y48)*0.6+測定データ貼り付け用シート!Y48)</f>
        <v>0.77600000000000002</v>
      </c>
      <c r="J51" s="98">
        <f>測定データ貼り付け用シート!J48-((測定データ貼り付け用シート!V48-測定データ貼り付け用シート!Y48)*0.3+測定データ貼り付け用シート!Y48)</f>
        <v>0.7430000000000001</v>
      </c>
      <c r="K51" s="98">
        <f>測定データ貼り付け用シート!K48-((測定データ貼り付け用シート!V48-測定データ貼り付け用シート!Y48)*0.2+測定データ貼り付け用シート!Y48)</f>
        <v>0.72499999999999998</v>
      </c>
      <c r="L51" s="98">
        <f>測定データ貼り付け用シート!L48-測定データ貼り付け用シート!X48</f>
        <v>0.74899999999999989</v>
      </c>
      <c r="M51" s="98">
        <f>測定データ貼り付け用シート!M48-測定データ貼り付け用シート!Y48</f>
        <v>0.65500000000000003</v>
      </c>
      <c r="N51" s="98">
        <f>測定データ貼り付け用シート!N48-測定データ貼り付け用シート!Y48</f>
        <v>0.627</v>
      </c>
      <c r="O51" s="98">
        <f>測定データ貼り付け用シート!O48-測定データ貼り付け用シート!X48</f>
        <v>0.7350000000000001</v>
      </c>
      <c r="P51" s="98">
        <f>測定データ貼り付け用シート!P48-((測定データ貼り付け用シート!U48-測定データ貼り付け用シート!Y48)*0.2+測定データ貼り付け用シート!Y48)</f>
        <v>0.71679999999999999</v>
      </c>
      <c r="Q51" s="98">
        <f>測定データ貼り付け用シート!Q48-((測定データ貼り付け用シート!U48-測定データ貼り付け用シート!Y48)*0.3+測定データ貼り付け用シート!Y48)</f>
        <v>0.73370000000000002</v>
      </c>
      <c r="R51" s="98">
        <f>測定データ貼り付け用シート!R48-((測定データ貼り付け用シート!U48-測定データ貼り付け用シート!Y48)*0.6+測定データ貼り付け用シート!Y48)</f>
        <v>0.74439999999999995</v>
      </c>
      <c r="S51" s="98">
        <f>測定データ貼り付け用シート!S48-(測定データ貼り付け用シート!U48*1)</f>
        <v>0.79400000000000004</v>
      </c>
    </row>
    <row r="52" spans="1:19">
      <c r="A52" s="99">
        <v>1260</v>
      </c>
      <c r="B52" s="98">
        <f>測定データ貼り付け用シート!B49-測定データ貼り付け用シート!Y49</f>
        <v>0.628</v>
      </c>
      <c r="C52" s="98">
        <f>測定データ貼り付け用シート!C49-測定データ貼り付け用シート!X49</f>
        <v>0.71599999999999997</v>
      </c>
      <c r="D52" s="98">
        <f>測定データ貼り付け用シート!D49-((測定データ貼り付け用シート!W49-測定データ貼り付け用シート!Y49)*0.2+測定データ貼り付け用シート!Y49)</f>
        <v>0.69879999999999998</v>
      </c>
      <c r="E52" s="98">
        <f>測定データ貼り付け用シート!E49-((測定データ貼り付け用シート!W49-測定データ貼り付け用シート!Y49)*0.3+測定データ貼り付け用シート!Y49)</f>
        <v>0.7167</v>
      </c>
      <c r="F52" s="98">
        <f>測定データ貼り付け用シート!F49-((測定データ貼り付け用シート!W49-測定データ貼り付け用シート!Y49)*0.6+測定データ貼り付け用シート!Y49)</f>
        <v>0.76439999999999997</v>
      </c>
      <c r="G52" s="98">
        <f>測定データ貼り付け用シート!G49-(測定データ貼り付け用シート!W49*1)</f>
        <v>0.80699999999999994</v>
      </c>
      <c r="H52" s="98">
        <f>測定データ貼り付け用シート!H49-(測定データ貼り付け用シート!V49*1)</f>
        <v>0.79</v>
      </c>
      <c r="I52" s="98">
        <f>測定データ貼り付け用シート!I49-((測定データ貼り付け用シート!V49-測定データ貼り付け用シート!Y49)*0.6+測定データ貼り付け用シート!Y49)</f>
        <v>0.77199999999999991</v>
      </c>
      <c r="J52" s="98">
        <f>測定データ貼り付け用シート!J49-((測定データ貼り付け用シート!V49-測定データ貼り付け用シート!Y49)*0.3+測定データ貼り付け用シート!Y49)</f>
        <v>0.73950000000000005</v>
      </c>
      <c r="K52" s="98">
        <f>測定データ貼り付け用シート!K49-((測定データ貼り付け用シート!V49-測定データ貼り付け用シート!Y49)*0.2+測定データ貼り付け用シート!Y49)</f>
        <v>0.72199999999999998</v>
      </c>
      <c r="L52" s="98">
        <f>測定データ貼り付け用シート!L49-測定データ貼り付け用シート!X49</f>
        <v>0.746</v>
      </c>
      <c r="M52" s="98">
        <f>測定データ貼り付け用シート!M49-測定データ貼り付け用シート!Y49</f>
        <v>0.65300000000000002</v>
      </c>
      <c r="N52" s="98">
        <f>測定データ貼り付け用シート!N49-測定データ貼り付け用シート!Y49</f>
        <v>0.624</v>
      </c>
      <c r="O52" s="98">
        <f>測定データ貼り付け用シート!O49-測定データ貼り付け用シート!X49</f>
        <v>0.73399999999999999</v>
      </c>
      <c r="P52" s="98">
        <f>測定データ貼り付け用シート!P49-((測定データ貼り付け用シート!U49-測定データ貼り付け用シート!Y49)*0.2+測定データ貼り付け用シート!Y49)</f>
        <v>0.71360000000000001</v>
      </c>
      <c r="Q52" s="98">
        <f>測定データ貼り付け用シート!Q49-((測定データ貼り付け用シート!U49-測定データ貼り付け用シート!Y49)*0.3+測定データ貼り付け用シート!Y49)</f>
        <v>0.73140000000000005</v>
      </c>
      <c r="R52" s="98">
        <f>測定データ貼り付け用シート!R49-((測定データ貼り付け用シート!U49-測定データ貼り付け用シート!Y49)*0.6+測定データ貼り付け用シート!Y49)</f>
        <v>0.74180000000000001</v>
      </c>
      <c r="S52" s="98">
        <f>測定データ貼り付け用シート!S49-(測定データ貼り付け用シート!U49*1)</f>
        <v>0.79200000000000004</v>
      </c>
    </row>
    <row r="53" spans="1:19">
      <c r="A53" s="99">
        <v>1290</v>
      </c>
      <c r="B53" s="98">
        <f>測定データ貼り付け用シート!B50-測定データ貼り付け用シート!Y50</f>
        <v>0.625</v>
      </c>
      <c r="C53" s="98">
        <f>測定データ貼り付け用シート!C50-測定データ貼り付け用シート!X50</f>
        <v>0.71300000000000008</v>
      </c>
      <c r="D53" s="98">
        <f>測定データ貼り付け用シート!D50-((測定データ貼り付け用シート!W50-測定データ貼り付け用シート!Y50)*0.2+測定データ貼り付け用シート!Y50)</f>
        <v>0.69479999999999997</v>
      </c>
      <c r="E53" s="98">
        <f>測定データ貼り付け用シート!E50-((測定データ貼り付け用シート!W50-測定データ貼り付け用シート!Y50)*0.3+測定データ貼り付け用シート!Y50)</f>
        <v>0.7137</v>
      </c>
      <c r="F53" s="98">
        <f>測定データ貼り付け用シート!F50-((測定データ貼り付け用シート!W50-測定データ貼り付け用シート!Y50)*0.6+測定データ貼り付け用シート!Y50)</f>
        <v>0.76140000000000008</v>
      </c>
      <c r="G53" s="98">
        <f>測定データ貼り付け用シート!G50-(測定データ貼り付け用シート!W50*1)</f>
        <v>0.80400000000000005</v>
      </c>
      <c r="H53" s="98">
        <f>測定データ貼り付け用シート!H50-(測定データ貼り付け用シート!V50*1)</f>
        <v>0.79500000000000004</v>
      </c>
      <c r="I53" s="98">
        <f>測定データ貼り付け用シート!I50-((測定データ貼り付け用シート!V50-測定データ貼り付け用シート!Y50)*0.6+測定データ貼り付け用シート!Y50)</f>
        <v>0.77499999999999991</v>
      </c>
      <c r="J53" s="98">
        <f>測定データ貼り付け用シート!J50-((測定データ貼り付け用シート!V50-測定データ貼り付け用シート!Y50)*0.3+測定データ貼り付け用シート!Y50)</f>
        <v>0.74</v>
      </c>
      <c r="K53" s="98">
        <f>測定データ貼り付け用シート!K50-((測定データ貼り付け用シート!V50-測定データ貼り付け用シート!Y50)*0.2+測定データ貼り付け用シート!Y50)</f>
        <v>0.72099999999999997</v>
      </c>
      <c r="L53" s="98">
        <f>測定データ貼り付け用シート!L50-測定データ貼り付け用シート!X50</f>
        <v>0.74499999999999988</v>
      </c>
      <c r="M53" s="98">
        <f>測定データ貼り付け用シート!M50-測定データ貼り付け用シート!Y50</f>
        <v>0.65</v>
      </c>
      <c r="N53" s="98">
        <f>測定データ貼り付け用シート!N50-測定データ貼り付け用シート!Y50</f>
        <v>0.621</v>
      </c>
      <c r="O53" s="98">
        <f>測定データ貼り付け用シート!O50-測定データ貼り付け用シート!X50</f>
        <v>0.73100000000000009</v>
      </c>
      <c r="P53" s="98">
        <f>測定データ貼り付け用シート!P50-((測定データ貼り付け用シート!U50-測定データ貼り付け用シート!Y50)*0.2+測定データ貼り付け用シート!Y50)</f>
        <v>0.7105999999999999</v>
      </c>
      <c r="Q53" s="98">
        <f>測定データ貼り付け用シート!Q50-((測定データ貼り付け用シート!U50-測定データ貼り付け用シート!Y50)*0.3+測定データ貼り付け用シート!Y50)</f>
        <v>0.72940000000000005</v>
      </c>
      <c r="R53" s="98">
        <f>測定データ貼り付け用シート!R50-((測定データ貼り付け用シート!U50-測定データ貼り付け用シート!Y50)*0.6+測定データ貼り付け用シート!Y50)</f>
        <v>0.73980000000000001</v>
      </c>
      <c r="S53" s="98">
        <f>測定データ貼り付け用シート!S50-(測定データ貼り付け用シート!U50*1)</f>
        <v>0.78800000000000003</v>
      </c>
    </row>
    <row r="54" spans="1:19">
      <c r="A54" s="99">
        <v>1320</v>
      </c>
      <c r="B54" s="98">
        <f>測定データ貼り付け用シート!B51-測定データ貼り付け用シート!Y51</f>
        <v>0.623</v>
      </c>
      <c r="C54" s="98">
        <f>測定データ貼り付け用シート!C51-測定データ貼り付け用シート!X51</f>
        <v>0.71300000000000008</v>
      </c>
      <c r="D54" s="98">
        <f>測定データ貼り付け用シート!D51-((測定データ貼り付け用シート!W51-測定データ貼り付け用シート!Y51)*0.2+測定データ貼り付け用シート!Y51)</f>
        <v>0.69379999999999997</v>
      </c>
      <c r="E54" s="98">
        <f>測定データ貼り付け用シート!E51-((測定データ貼り付け用シート!W51-測定データ貼り付け用シート!Y51)*0.3+測定データ貼り付け用シート!Y51)</f>
        <v>0.7137</v>
      </c>
      <c r="F54" s="98">
        <f>測定データ貼り付け用シート!F51-((測定データ貼り付け用シート!W51-測定データ貼り付け用シート!Y51)*0.6+測定データ貼り付け用シート!Y51)</f>
        <v>0.76039999999999996</v>
      </c>
      <c r="G54" s="98">
        <f>測定データ貼り付け用シート!G51-(測定データ貼り付け用シート!W51*1)</f>
        <v>0.80499999999999994</v>
      </c>
      <c r="H54" s="98">
        <f>測定データ貼り付け用シート!H51-(測定データ貼り付け用シート!V51*1)</f>
        <v>0.79300000000000004</v>
      </c>
      <c r="I54" s="98">
        <f>測定データ貼り付け用シート!I51-((測定データ貼り付け用シート!V51-測定データ貼り付け用シート!Y51)*0.6+測定データ貼り付け用シート!Y51)</f>
        <v>0.77200000000000002</v>
      </c>
      <c r="J54" s="98">
        <f>測定データ貼り付け用シート!J51-((測定データ貼り付け用シート!V51-測定データ貼り付け用シート!Y51)*0.3+測定データ貼り付け用シート!Y51)</f>
        <v>0.73799999999999999</v>
      </c>
      <c r="K54" s="98">
        <f>測定データ貼り付け用シート!K51-((測定データ貼り付け用シート!V51-測定データ貼り付け用シート!Y51)*0.2+測定データ貼り付け用シート!Y51)</f>
        <v>0.72</v>
      </c>
      <c r="L54" s="98">
        <f>測定データ貼り付け用シート!L51-測定データ貼り付け用シート!X51</f>
        <v>0.74399999999999999</v>
      </c>
      <c r="M54" s="98">
        <f>測定データ貼り付け用シート!M51-測定データ貼り付け用シート!Y51</f>
        <v>0.64700000000000002</v>
      </c>
      <c r="N54" s="98">
        <f>測定データ貼り付け用シート!N51-測定データ貼り付け用シート!Y51</f>
        <v>0.61899999999999999</v>
      </c>
      <c r="O54" s="98">
        <f>測定データ貼り付け用シート!O51-測定データ貼り付け用シート!X51</f>
        <v>0.73100000000000009</v>
      </c>
      <c r="P54" s="98">
        <f>測定データ貼り付け用シート!P51-((測定データ貼り付け用シート!U51-測定データ貼り付け用シート!Y51)*0.2+測定データ貼り付け用シート!Y51)</f>
        <v>0.70960000000000001</v>
      </c>
      <c r="Q54" s="98">
        <f>測定データ貼り付け用シート!Q51-((測定データ貼り付け用シート!U51-測定データ貼り付け用シート!Y51)*0.3+測定データ貼り付け用シート!Y51)</f>
        <v>0.72839999999999994</v>
      </c>
      <c r="R54" s="98">
        <f>測定データ貼り付け用シート!R51-((測定データ貼り付け用シート!U51-測定データ貼り付け用シート!Y51)*0.6+測定データ貼り付け用シート!Y51)</f>
        <v>0.73980000000000001</v>
      </c>
      <c r="S54" s="98">
        <f>測定データ貼り付け用シート!S51-(測定データ貼り付け用シート!U51*1)</f>
        <v>0.78899999999999992</v>
      </c>
    </row>
    <row r="55" spans="1:19">
      <c r="A55" s="99">
        <v>1350</v>
      </c>
      <c r="B55" s="98">
        <f>測定データ貼り付け用シート!B52-測定データ貼り付け用シート!Y52</f>
        <v>0.61899999999999999</v>
      </c>
      <c r="C55" s="98">
        <f>測定データ貼り付け用シート!C52-測定データ貼り付け用シート!X52</f>
        <v>0.71100000000000008</v>
      </c>
      <c r="D55" s="98">
        <f>測定データ貼り付け用シート!D52-((測定データ貼り付け用シート!W52-測定データ貼り付け用シート!Y52)*0.2+測定データ貼り付け用シート!Y52)</f>
        <v>0.69299999999999995</v>
      </c>
      <c r="E55" s="98">
        <f>測定データ貼り付け用シート!E52-((測定データ貼り付け用シート!W52-測定データ貼り付け用シート!Y52)*0.3+測定データ貼り付け用シート!Y52)</f>
        <v>0.71300000000000008</v>
      </c>
      <c r="F55" s="98">
        <f>測定データ貼り付け用シート!F52-((測定データ貼り付け用シート!W52-測定データ貼り付け用シート!Y52)*0.6+測定データ貼り付け用シート!Y52)</f>
        <v>0.7609999999999999</v>
      </c>
      <c r="G55" s="98">
        <f>測定データ貼り付け用シート!G52-(測定データ貼り付け用シート!W52*1)</f>
        <v>0.80600000000000005</v>
      </c>
      <c r="H55" s="98">
        <f>測定データ貼り付け用シート!H52-(測定データ貼り付け用シート!V52*1)</f>
        <v>0.79199999999999993</v>
      </c>
      <c r="I55" s="98">
        <f>測定データ貼り付け用シート!I52-((測定データ貼り付け用シート!V52-測定データ貼り付け用シート!Y52)*0.6+測定データ貼り付け用シート!Y52)</f>
        <v>0.77099999999999991</v>
      </c>
      <c r="J55" s="98">
        <f>測定データ貼り付け用シート!J52-((測定データ貼り付け用シート!V52-測定データ貼り付け用シート!Y52)*0.3+測定データ貼り付け用シート!Y52)</f>
        <v>0.7370000000000001</v>
      </c>
      <c r="K55" s="98">
        <f>測定データ貼り付け用シート!K52-((測定データ貼り付け用シート!V52-測定データ貼り付け用シート!Y52)*0.2+測定データ貼り付け用シート!Y52)</f>
        <v>0.71699999999999997</v>
      </c>
      <c r="L55" s="98">
        <f>測定データ貼り付け用シート!L52-測定データ貼り付け用シート!X52</f>
        <v>0.74199999999999999</v>
      </c>
      <c r="M55" s="98">
        <f>測定データ貼り付け用シート!M52-測定データ貼り付け用シート!Y52</f>
        <v>0.64500000000000002</v>
      </c>
      <c r="N55" s="98">
        <f>測定データ貼り付け用シート!N52-測定データ貼り付け用シート!Y52</f>
        <v>0.61499999999999999</v>
      </c>
      <c r="O55" s="98">
        <f>測定データ貼り付け用シート!O52-測定データ貼り付け用シート!X52</f>
        <v>0.73</v>
      </c>
      <c r="P55" s="98">
        <f>測定データ貼り付け用シート!P52-((測定データ貼り付け用シート!U52-測定データ貼り付け用シート!Y52)*0.2+測定データ貼り付け用シート!Y52)</f>
        <v>0.7085999999999999</v>
      </c>
      <c r="Q55" s="98">
        <f>測定データ貼り付け用シート!Q52-((測定データ貼り付け用シート!U52-測定データ貼り付け用シート!Y52)*0.3+測定データ貼り付け用シート!Y52)</f>
        <v>0.72740000000000005</v>
      </c>
      <c r="R55" s="98">
        <f>測定データ貼り付け用シート!R52-((測定データ貼り付け用シート!U52-測定データ貼り付け用シート!Y52)*0.6+測定データ貼り付け用シート!Y52)</f>
        <v>0.7407999999999999</v>
      </c>
      <c r="S55" s="98">
        <f>測定データ貼り付け用シート!S52-(測定データ貼り付け用シート!U52*1)</f>
        <v>0.78600000000000003</v>
      </c>
    </row>
    <row r="56" spans="1:19">
      <c r="A56" s="99">
        <v>1380</v>
      </c>
      <c r="B56" s="98">
        <f>測定データ貼り付け用シート!B53-測定データ貼り付け用シート!Y53</f>
        <v>0.61499999999999999</v>
      </c>
      <c r="C56" s="98">
        <f>測定データ貼り付け用シート!C53-測定データ貼り付け用シート!X53</f>
        <v>0.70799999999999996</v>
      </c>
      <c r="D56" s="98">
        <f>測定データ貼り付け用シート!D53-((測定データ貼り付け用シート!W53-測定データ貼り付け用シート!Y53)*0.2+測定データ貼り付け用シート!Y53)</f>
        <v>0.68899999999999995</v>
      </c>
      <c r="E56" s="98">
        <f>測定データ貼り付け用シート!E53-((測定データ貼り付け用シート!W53-測定データ貼り付け用シート!Y53)*0.3+測定データ貼り付け用シート!Y53)</f>
        <v>0.70900000000000007</v>
      </c>
      <c r="F56" s="98">
        <f>測定データ貼り付け用シート!F53-((測定データ貼り付け用シート!W53-測定データ貼り付け用シート!Y53)*0.6+測定データ貼り付け用シート!Y53)</f>
        <v>0.75800000000000001</v>
      </c>
      <c r="G56" s="98">
        <f>測定データ貼り付け用シート!G53-(測定データ貼り付け用シート!W53*1)</f>
        <v>0.80300000000000016</v>
      </c>
      <c r="H56" s="98">
        <f>測定データ貼り付け用シート!H53-(測定データ貼り付け用シート!V53*1)</f>
        <v>0.79100000000000004</v>
      </c>
      <c r="I56" s="98">
        <f>測定データ貼り付け用シート!I53-((測定データ貼り付け用シート!V53-測定データ貼り付け用シート!Y53)*0.6+測定データ貼り付け用シート!Y53)</f>
        <v>0.77</v>
      </c>
      <c r="J56" s="98">
        <f>測定データ貼り付け用シート!J53-((測定データ貼り付け用シート!V53-測定データ貼り付け用シート!Y53)*0.3+測定データ貼り付け用シート!Y53)</f>
        <v>0.7350000000000001</v>
      </c>
      <c r="K56" s="98">
        <f>測定データ貼り付け用シート!K53-((測定データ貼り付け用シート!V53-測定データ貼り付け用シート!Y53)*0.2+測定データ貼り付け用シート!Y53)</f>
        <v>0.71499999999999997</v>
      </c>
      <c r="L56" s="98">
        <f>測定データ貼り付け用シート!L53-測定データ貼り付け用シート!X53</f>
        <v>0.74</v>
      </c>
      <c r="M56" s="98">
        <f>測定データ貼り付け用シート!M53-測定データ貼り付け用シート!Y53</f>
        <v>0.64100000000000001</v>
      </c>
      <c r="N56" s="98">
        <f>測定データ貼り付け用シート!N53-測定データ貼り付け用シート!Y53</f>
        <v>0.61299999999999999</v>
      </c>
      <c r="O56" s="98">
        <f>測定データ貼り付け用シート!O53-測定データ貼り付け用シート!X53</f>
        <v>0.72700000000000009</v>
      </c>
      <c r="P56" s="98">
        <f>測定データ貼り付け用シート!P53-((測定データ貼り付け用シート!U53-測定データ貼り付け用シート!Y53)*0.2+測定データ貼り付け用シート!Y53)</f>
        <v>0.7036</v>
      </c>
      <c r="Q56" s="98">
        <f>測定データ貼り付け用シート!Q53-((測定データ貼り付け用シート!U53-測定データ貼り付け用シート!Y53)*0.3+測定データ貼り付け用シート!Y53)</f>
        <v>0.72340000000000004</v>
      </c>
      <c r="R56" s="98">
        <f>測定データ貼り付け用シート!R53-((測定データ貼り付け用シート!U53-測定データ貼り付け用シート!Y53)*0.6+測定データ貼り付け用シート!Y53)</f>
        <v>0.7367999999999999</v>
      </c>
      <c r="S56" s="98">
        <f>測定データ貼り付け用シート!S53-(測定データ貼り付け用シート!U53*1)</f>
        <v>0.78499999999999992</v>
      </c>
    </row>
    <row r="57" spans="1:19">
      <c r="A57" s="99">
        <v>1410</v>
      </c>
      <c r="B57" s="98">
        <f>測定データ貼り付け用シート!B54-測定データ貼り付け用シート!Y54</f>
        <v>0.61299999999999999</v>
      </c>
      <c r="C57" s="98">
        <f>測定データ貼り付け用シート!C54-測定データ貼り付け用シート!X54</f>
        <v>0.70799999999999996</v>
      </c>
      <c r="D57" s="98">
        <f>測定データ貼り付け用シート!D54-((測定データ貼り付け用シート!W54-測定データ貼り付け用シート!Y54)*0.2+測定データ貼り付け用シート!Y54)</f>
        <v>0.68779999999999997</v>
      </c>
      <c r="E57" s="98">
        <f>測定データ貼り付け用シート!E54-((測定データ貼り付け用シート!W54-測定データ貼り付け用シート!Y54)*0.3+測定データ貼り付け用シート!Y54)</f>
        <v>0.7087</v>
      </c>
      <c r="F57" s="98">
        <f>測定データ貼り付け用シート!F54-((測定データ貼り付け用シート!W54-測定データ貼り付け用シート!Y54)*0.6+測定データ貼り付け用シート!Y54)</f>
        <v>0.75839999999999996</v>
      </c>
      <c r="G57" s="98">
        <f>測定データ貼り付け用シート!G54-(測定データ貼り付け用シート!W54*1)</f>
        <v>0.80299999999999994</v>
      </c>
      <c r="H57" s="98">
        <f>測定データ貼り付け用シート!H54-(測定データ貼り付け用シート!V54*1)</f>
        <v>0.78999999999999992</v>
      </c>
      <c r="I57" s="98">
        <f>測定データ貼り付け用シート!I54-((測定データ貼り付け用シート!V54-測定データ貼り付け用シート!Y54)*0.6+測定データ貼り付け用シート!Y54)</f>
        <v>0.76800000000000002</v>
      </c>
      <c r="J57" s="98">
        <f>測定データ貼り付け用シート!J54-((測定データ貼り付け用シート!V54-測定データ貼り付け用シート!Y54)*0.3+測定データ貼り付け用シート!Y54)</f>
        <v>0.7330000000000001</v>
      </c>
      <c r="K57" s="98">
        <f>測定データ貼り付け用シート!K54-((測定データ貼り付け用シート!V54-測定データ貼り付け用シート!Y54)*0.2+測定データ貼り付け用シート!Y54)</f>
        <v>0.71299999999999997</v>
      </c>
      <c r="L57" s="98">
        <f>測定データ貼り付け用シート!L54-測定データ貼り付け用シート!X54</f>
        <v>0.7390000000000001</v>
      </c>
      <c r="M57" s="98">
        <f>測定データ貼り付け用シート!M54-測定データ貼り付け用シート!Y54</f>
        <v>0.63900000000000001</v>
      </c>
      <c r="N57" s="98">
        <f>測定データ貼り付け用シート!N54-測定データ貼り付け用シート!Y54</f>
        <v>0.6090000000000001</v>
      </c>
      <c r="O57" s="98">
        <f>測定データ貼り付け用シート!O54-測定データ貼り付け用シート!X54</f>
        <v>0.72599999999999998</v>
      </c>
      <c r="P57" s="98">
        <f>測定データ貼り付け用シート!P54-((測定データ貼り付け用シート!U54-測定データ貼り付け用シート!Y54)*0.2+測定データ貼り付け用シート!Y54)</f>
        <v>0.7036</v>
      </c>
      <c r="Q57" s="98">
        <f>測定データ貼り付け用シート!Q54-((測定データ貼り付け用シート!U54-測定データ貼り付け用シート!Y54)*0.3+測定データ貼り付け用シート!Y54)</f>
        <v>0.72340000000000004</v>
      </c>
      <c r="R57" s="98">
        <f>測定データ貼り付け用シート!R54-((測定データ貼り付け用シート!U54-測定データ貼り付け用シート!Y54)*0.6+測定データ貼り付け用シート!Y54)</f>
        <v>0.7367999999999999</v>
      </c>
      <c r="S57" s="98">
        <f>測定データ貼り付け用シート!S54-(測定データ貼り付け用シート!U54*1)</f>
        <v>0.78400000000000003</v>
      </c>
    </row>
    <row r="58" spans="1:19">
      <c r="A58" s="99">
        <v>1440</v>
      </c>
      <c r="B58" s="98">
        <f>測定データ貼り付け用シート!B55-測定データ貼り付け用シート!Y55</f>
        <v>0.6090000000000001</v>
      </c>
      <c r="C58" s="98">
        <f>測定データ貼り付け用シート!C55-測定データ貼り付け用シート!X55</f>
        <v>0.70700000000000007</v>
      </c>
      <c r="D58" s="98">
        <f>測定データ貼り付け用シート!D55-((測定データ貼り付け用シート!W55-測定データ貼り付け用シート!Y55)*0.2+測定データ貼り付け用シート!Y55)</f>
        <v>0.68599999999999994</v>
      </c>
      <c r="E58" s="98">
        <f>測定データ貼り付け用シート!E55-((測定データ貼り付け用シート!W55-測定データ貼り付け用シート!Y55)*0.3+測定データ貼り付け用シート!Y55)</f>
        <v>0.70799999999999996</v>
      </c>
      <c r="F58" s="98">
        <f>測定データ貼り付け用シート!F55-((測定データ貼り付け用シート!W55-測定データ貼り付け用シート!Y55)*0.6+測定データ貼り付け用シート!Y55)</f>
        <v>0.7589999999999999</v>
      </c>
      <c r="G58" s="98">
        <f>測定データ貼り付け用シート!G55-(測定データ貼り付け用シート!W55*1)</f>
        <v>0.80400000000000005</v>
      </c>
      <c r="H58" s="98">
        <f>測定データ貼り付け用シート!H55-(測定データ貼り付け用シート!V55*1)</f>
        <v>0.78799999999999992</v>
      </c>
      <c r="I58" s="98">
        <f>測定データ貼り付け用シート!I55-((測定データ貼り付け用シート!V55-測定データ貼り付け用シート!Y55)*0.6+測定データ貼り付け用シート!Y55)</f>
        <v>0.7669999999999999</v>
      </c>
      <c r="J58" s="98">
        <f>測定データ貼り付け用シート!J55-((測定データ貼り付け用シート!V55-測定データ貼り付け用シート!Y55)*0.3+測定データ貼り付け用シート!Y55)</f>
        <v>0.73100000000000009</v>
      </c>
      <c r="K58" s="98">
        <f>測定データ貼り付け用シート!K55-((測定データ貼り付け用シート!V55-測定データ貼り付け用シート!Y55)*0.2+測定データ貼り付け用シート!Y55)</f>
        <v>0.71099999999999997</v>
      </c>
      <c r="L58" s="98">
        <f>測定データ貼り付け用シート!L55-測定データ貼り付け用シート!X55</f>
        <v>0.7370000000000001</v>
      </c>
      <c r="M58" s="98">
        <f>測定データ貼り付け用シート!M55-測定データ貼り付け用シート!Y55</f>
        <v>0.63600000000000001</v>
      </c>
      <c r="N58" s="98">
        <f>測定データ貼り付け用シート!N55-測定データ貼り付け用シート!Y55</f>
        <v>0.60600000000000009</v>
      </c>
      <c r="O58" s="98">
        <f>測定データ貼り付け用シート!O55-測定データ貼り付け用シート!X55</f>
        <v>0.72500000000000009</v>
      </c>
      <c r="P58" s="98">
        <f>測定データ貼り付け用シート!P55-((測定データ貼り付け用シート!U55-測定データ貼り付け用シート!Y55)*0.2+測定データ貼り付け用シート!Y55)</f>
        <v>0.70059999999999989</v>
      </c>
      <c r="Q58" s="98">
        <f>測定データ貼り付け用シート!Q55-((測定データ貼り付け用シート!U55-測定データ貼り付け用シート!Y55)*0.3+測定データ貼り付け用シート!Y55)</f>
        <v>0.72039999999999993</v>
      </c>
      <c r="R58" s="98">
        <f>測定データ貼り付け用シート!R55-((測定データ貼り付け用シート!U55-測定データ貼り付け用シート!Y55)*0.6+測定データ貼り付け用シート!Y55)</f>
        <v>0.7367999999999999</v>
      </c>
      <c r="S58" s="98">
        <f>測定データ貼り付け用シート!S55-(測定データ貼り付け用シート!U55*1)</f>
        <v>0.78400000000000003</v>
      </c>
    </row>
    <row r="59" spans="1:19">
      <c r="A59" s="99">
        <v>1470</v>
      </c>
      <c r="B59" s="98">
        <f>測定データ貼り付け用シート!B56-測定データ貼り付け用シート!Y56</f>
        <v>0.60600000000000009</v>
      </c>
      <c r="C59" s="98">
        <f>測定データ貼り付け用シート!C56-測定データ貼り付け用シート!X56</f>
        <v>0.70399999999999996</v>
      </c>
      <c r="D59" s="98">
        <f>測定データ貼り付け用シート!D56-((測定データ貼り付け用シート!W56-測定データ貼り付け用シート!Y56)*0.2+測定データ貼り付け用シート!Y56)</f>
        <v>0.68279999999999996</v>
      </c>
      <c r="E59" s="98">
        <f>測定データ貼り付け用シート!E56-((測定データ貼り付け用シート!W56-測定データ貼り付け用シート!Y56)*0.3+測定データ貼り付け用シート!Y56)</f>
        <v>0.70369999999999999</v>
      </c>
      <c r="F59" s="98">
        <f>測定データ貼り付け用シート!F56-((測定データ貼り付け用シート!W56-測定データ貼り付け用シート!Y56)*0.6+測定データ貼り付け用シート!Y56)</f>
        <v>0.75540000000000007</v>
      </c>
      <c r="G59" s="98">
        <f>測定データ貼り付け用シート!G56-(測定データ貼り付け用シート!W56*1)</f>
        <v>0.80099999999999993</v>
      </c>
      <c r="H59" s="98">
        <f>測定データ貼り付け用シート!H56-(測定データ貼り付け用シート!V56*1)</f>
        <v>0.78200000000000003</v>
      </c>
      <c r="I59" s="98">
        <f>測定データ貼り付け用シート!I56-((測定データ貼り付け用シート!V56-測定データ貼り付け用シート!Y56)*0.6+測定データ貼り付け用シート!Y56)</f>
        <v>0.76279999999999992</v>
      </c>
      <c r="J59" s="98">
        <f>測定データ貼り付け用シート!J56-((測定データ貼り付け用シート!V56-測定データ貼り付け用シート!Y56)*0.3+測定データ貼り付け用シート!Y56)</f>
        <v>0.72789999999999999</v>
      </c>
      <c r="K59" s="98">
        <f>測定データ貼り付け用シート!K56-((測定データ貼り付け用シート!V56-測定データ貼り付け用シート!Y56)*0.2+測定データ貼り付け用シート!Y56)</f>
        <v>0.70760000000000001</v>
      </c>
      <c r="L59" s="98">
        <f>測定データ貼り付け用シート!L56-測定データ貼り付け用シート!X56</f>
        <v>0.7350000000000001</v>
      </c>
      <c r="M59" s="98">
        <f>測定データ貼り付け用シート!M56-測定データ貼り付け用シート!Y56</f>
        <v>0.63200000000000001</v>
      </c>
      <c r="N59" s="98">
        <f>測定データ貼り付け用シート!N56-測定データ貼り付け用シート!Y56</f>
        <v>0.60300000000000009</v>
      </c>
      <c r="O59" s="98">
        <f>測定データ貼り付け用シート!O56-測定データ貼り付け用シート!X56</f>
        <v>0.72300000000000009</v>
      </c>
      <c r="P59" s="98">
        <f>測定データ貼り付け用シート!P56-((測定データ貼り付け用シート!U56-測定データ貼り付け用シート!Y56)*0.2+測定データ貼り付け用シート!Y56)</f>
        <v>0.6976</v>
      </c>
      <c r="Q59" s="98">
        <f>測定データ貼り付け用シート!Q56-((測定データ貼り付け用シート!U56-測定データ貼り付け用シート!Y56)*0.3+測定データ貼り付け用シート!Y56)</f>
        <v>0.71639999999999993</v>
      </c>
      <c r="R59" s="98">
        <f>測定データ貼り付け用シート!R56-((測定データ貼り付け用シート!U56-測定データ貼り付け用シート!Y56)*0.6+測定データ貼り付け用シート!Y56)</f>
        <v>0.7327999999999999</v>
      </c>
      <c r="S59" s="98">
        <f>測定データ貼り付け用シート!S56-(測定データ貼り付け用シート!U56*1)</f>
        <v>0.78200000000000003</v>
      </c>
    </row>
    <row r="60" spans="1:19">
      <c r="A60" s="99">
        <v>1500</v>
      </c>
      <c r="B60" s="98">
        <f>測定データ貼り付け用シート!B57-測定データ貼り付け用シート!Y57</f>
        <v>0.60200000000000009</v>
      </c>
      <c r="C60" s="98">
        <f>測定データ貼り付け用シート!C57-測定データ貼り付け用シート!X57</f>
        <v>0.70199999999999996</v>
      </c>
      <c r="D60" s="98">
        <f>測定データ貼り付け用シート!D57-((測定データ貼り付け用シート!W57-測定データ貼り付け用シート!Y57)*0.2+測定データ貼り付け用シート!Y57)</f>
        <v>0.68099999999999994</v>
      </c>
      <c r="E60" s="98">
        <f>測定データ貼り付け用シート!E57-((測定データ貼り付け用シート!W57-測定データ貼り付け用シート!Y57)*0.3+測定データ貼り付け用シート!Y57)</f>
        <v>0.70500000000000007</v>
      </c>
      <c r="F60" s="98">
        <f>測定データ貼り付け用シート!F57-((測定データ貼り付け用シート!W57-測定データ貼り付け用シート!Y57)*0.6+測定データ貼り付け用シート!Y57)</f>
        <v>0.75499999999999989</v>
      </c>
      <c r="G60" s="98">
        <f>測定データ貼り付け用シート!G57-(測定データ貼り付け用シート!W57*1)</f>
        <v>0.80100000000000016</v>
      </c>
      <c r="H60" s="98">
        <f>測定データ貼り付け用シート!H57-(測定データ貼り付け用シート!V57*1)</f>
        <v>0.78300000000000003</v>
      </c>
      <c r="I60" s="98">
        <f>測定データ貼り付け用シート!I57-((測定データ貼り付け用シート!V57-測定データ貼り付け用シート!Y57)*0.6+測定データ貼り付け用シート!Y57)</f>
        <v>0.76160000000000005</v>
      </c>
      <c r="J60" s="98">
        <f>測定データ貼り付け用シート!J57-((測定データ貼り付け用シート!V57-測定データ貼り付け用シート!Y57)*0.3+測定データ貼り付け用シート!Y57)</f>
        <v>0.7268</v>
      </c>
      <c r="K60" s="98">
        <f>測定データ貼り付け用シート!K57-((測定データ貼り付け用シート!V57-測定データ貼り付け用シート!Y57)*0.2+測定データ貼り付け用シート!Y57)</f>
        <v>0.70519999999999994</v>
      </c>
      <c r="L60" s="98">
        <f>測定データ貼り付け用シート!L57-測定データ貼り付け用シート!X57</f>
        <v>0.73399999999999999</v>
      </c>
      <c r="M60" s="98">
        <f>測定データ貼り付け用シート!M57-測定データ貼り付け用シート!Y57</f>
        <v>0.629</v>
      </c>
      <c r="N60" s="98">
        <f>測定データ貼り付け用シート!N57-測定データ貼り付け用シート!Y57</f>
        <v>0.60000000000000009</v>
      </c>
      <c r="O60" s="98">
        <f>測定データ貼り付け用シート!O57-測定データ貼り付け用シート!X57</f>
        <v>0.72199999999999998</v>
      </c>
      <c r="P60" s="98">
        <f>測定データ貼り付け用シート!P57-((測定データ貼り付け用シート!U57-測定データ貼り付け用シート!Y57)*0.2+測定データ貼り付け用シート!Y57)</f>
        <v>0.69659999999999989</v>
      </c>
      <c r="Q60" s="98">
        <f>測定データ貼り付け用シート!Q57-((測定データ貼り付け用シート!U57-測定データ貼り付け用シート!Y57)*0.3+測定データ貼り付け用シート!Y57)</f>
        <v>0.71639999999999993</v>
      </c>
      <c r="R60" s="98">
        <f>測定データ貼り付け用シート!R57-((測定データ貼り付け用シート!U57-測定データ貼り付け用シート!Y57)*0.6+測定データ貼り付け用シート!Y57)</f>
        <v>0.73380000000000001</v>
      </c>
      <c r="S60" s="98">
        <f>測定データ貼り付け用シート!S57-(測定データ貼り付け用シート!U57*1)</f>
        <v>0.78099999999999992</v>
      </c>
    </row>
    <row r="61" spans="1:19">
      <c r="A61" s="99">
        <v>1530</v>
      </c>
      <c r="B61" s="98">
        <f>測定データ貼り付け用シート!B58-測定データ貼り付け用シート!Y58</f>
        <v>0.59900000000000009</v>
      </c>
      <c r="C61" s="98">
        <f>測定データ貼り付け用シート!C58-測定データ貼り付け用シート!X58</f>
        <v>0.70100000000000007</v>
      </c>
      <c r="D61" s="98">
        <f>測定データ貼り付け用シート!D58-((測定データ貼り付け用シート!W58-測定データ貼り付け用シート!Y58)*0.2+測定データ貼り付け用シート!Y58)</f>
        <v>0.67999999999999994</v>
      </c>
      <c r="E61" s="98">
        <f>測定データ貼り付け用シート!E58-((測定データ貼り付け用シート!W58-測定データ貼り付け用シート!Y58)*0.3+測定データ貼り付け用シート!Y58)</f>
        <v>0.70300000000000007</v>
      </c>
      <c r="F61" s="98">
        <f>測定データ貼り付け用シート!F58-((測定データ貼り付け用シート!W58-測定データ貼り付け用シート!Y58)*0.6+測定データ貼り付け用シート!Y58)</f>
        <v>0.75600000000000001</v>
      </c>
      <c r="G61" s="98">
        <f>測定データ貼り付け用シート!G58-(測定データ貼り付け用シート!W58*1)</f>
        <v>0.80300000000000016</v>
      </c>
      <c r="H61" s="98">
        <f>測定データ貼り付け用シート!H58-(測定データ貼り付け用シート!V58*1)</f>
        <v>0.78300000000000003</v>
      </c>
      <c r="I61" s="98">
        <f>測定データ貼り付け用シート!I58-((測定データ貼り付け用シート!V58-測定データ貼り付け用シート!Y58)*0.6+測定データ貼り付け用シート!Y58)</f>
        <v>0.76080000000000003</v>
      </c>
      <c r="J61" s="98">
        <f>測定データ貼り付け用シート!J58-((測定データ貼り付け用シート!V58-測定データ貼り付け用シート!Y58)*0.3+測定データ貼り付け用シート!Y58)</f>
        <v>0.72540000000000004</v>
      </c>
      <c r="K61" s="98">
        <f>測定データ貼り付け用シート!K58-((測定データ貼り付け用シート!V58-測定データ貼り付け用シート!Y58)*0.2+測定データ貼り付け用シート!Y58)</f>
        <v>0.7046</v>
      </c>
      <c r="L61" s="98">
        <f>測定データ貼り付け用シート!L58-測定データ貼り付け用シート!X58</f>
        <v>0.73100000000000009</v>
      </c>
      <c r="M61" s="98">
        <f>測定データ貼り付け用シート!M58-測定データ貼り付け用シート!Y58</f>
        <v>0.626</v>
      </c>
      <c r="N61" s="98">
        <f>測定データ貼り付け用シート!N58-測定データ貼り付け用シート!Y58</f>
        <v>0.59700000000000009</v>
      </c>
      <c r="O61" s="98">
        <f>測定データ貼り付け用シート!O58-測定データ貼り付け用シート!X58</f>
        <v>0.72</v>
      </c>
      <c r="P61" s="98">
        <f>測定データ貼り付け用シート!P58-((測定データ貼り付け用シート!U58-測定データ貼り付け用シート!Y58)*0.2+測定データ貼り付け用シート!Y58)</f>
        <v>0.69259999999999988</v>
      </c>
      <c r="Q61" s="98">
        <f>測定データ貼り付け用シート!Q58-((測定データ貼り付け用シート!U58-測定データ貼り付け用シート!Y58)*0.3+測定データ貼り付け用シート!Y58)</f>
        <v>0.71340000000000003</v>
      </c>
      <c r="R61" s="98">
        <f>測定データ貼り付け用シート!R58-((測定データ貼り付け用シート!U58-測定データ貼り付け用シート!Y58)*0.6+測定データ貼り付け用シート!Y58)</f>
        <v>0.73079999999999989</v>
      </c>
      <c r="S61" s="98">
        <f>測定データ貼り付け用シート!S58-(測定データ貼り付け用シート!U58*1)</f>
        <v>0.77899999999999991</v>
      </c>
    </row>
    <row r="62" spans="1:19">
      <c r="A62" s="99">
        <v>1560</v>
      </c>
      <c r="B62" s="98">
        <f>測定データ貼り付け用シート!B59-測定データ貼り付け用シート!Y59</f>
        <v>0.59700000000000009</v>
      </c>
      <c r="C62" s="98">
        <f>測定データ貼り付け用シート!C59-測定データ貼り付け用シート!X59</f>
        <v>0.69900000000000007</v>
      </c>
      <c r="D62" s="98">
        <f>測定データ貼り付け用シート!D59-((測定データ貼り付け用シート!W59-測定データ貼り付け用シート!Y59)*0.2+測定データ貼り付け用シート!Y59)</f>
        <v>0.67679999999999996</v>
      </c>
      <c r="E62" s="98">
        <f>測定データ貼り付け用シート!E59-((測定データ貼り付け用シート!W59-測定データ貼り付け用シート!Y59)*0.3+測定データ貼り付け用シート!Y59)</f>
        <v>0.69869999999999999</v>
      </c>
      <c r="F62" s="98">
        <f>測定データ貼り付け用シート!F59-((測定データ貼り付け用シート!W59-測定データ貼り付け用シート!Y59)*0.6+測定データ貼り付け用シート!Y59)</f>
        <v>0.75239999999999996</v>
      </c>
      <c r="G62" s="98">
        <f>測定データ貼り付け用シート!G59-(測定データ貼り付け用シート!W59*1)</f>
        <v>0.79800000000000004</v>
      </c>
      <c r="H62" s="98">
        <f>測定データ貼り付け用シート!H59-(測定データ貼り付け用シート!V59*1)</f>
        <v>0.78300000000000003</v>
      </c>
      <c r="I62" s="98">
        <f>測定データ貼り付け用シート!I59-((測定データ貼り付け用シート!V59-測定データ貼り付け用シート!Y59)*0.6+測定データ貼り付け用シート!Y59)</f>
        <v>0.76080000000000003</v>
      </c>
      <c r="J62" s="98">
        <f>測定データ貼り付け用シート!J59-((測定データ貼り付け用シート!V59-測定データ貼り付け用シート!Y59)*0.3+測定データ貼り付け用シート!Y59)</f>
        <v>0.72340000000000004</v>
      </c>
      <c r="K62" s="98">
        <f>測定データ貼り付け用シート!K59-((測定データ貼り付け用シート!V59-測定データ貼り付け用シート!Y59)*0.2+測定データ貼り付け用シート!Y59)</f>
        <v>0.7026</v>
      </c>
      <c r="L62" s="98">
        <f>測定データ貼り付け用シート!L59-測定データ貼り付け用シート!X59</f>
        <v>0.73100000000000009</v>
      </c>
      <c r="M62" s="98">
        <f>測定データ貼り付け用シート!M59-測定データ貼り付け用シート!Y59</f>
        <v>0.622</v>
      </c>
      <c r="N62" s="98">
        <f>測定データ貼り付け用シート!N59-測定データ貼り付け用シート!Y59</f>
        <v>0.59300000000000008</v>
      </c>
      <c r="O62" s="98">
        <f>測定データ貼り付け用シート!O59-測定データ貼り付け用シート!X59</f>
        <v>0.71700000000000008</v>
      </c>
      <c r="P62" s="98">
        <f>測定データ貼り付け用シート!P59-((測定データ貼り付け用シート!U59-測定データ貼り付け用シート!Y59)*0.2+測定データ貼り付け用シート!Y59)</f>
        <v>0.69059999999999988</v>
      </c>
      <c r="Q62" s="98">
        <f>測定データ貼り付け用シート!Q59-((測定データ貼り付け用シート!U59-測定データ貼り付け用シート!Y59)*0.3+測定データ貼り付け用シート!Y59)</f>
        <v>0.71140000000000003</v>
      </c>
      <c r="R62" s="98">
        <f>測定データ貼り付け用シート!R59-((測定データ貼り付け用シート!U59-測定データ貼り付け用シート!Y59)*0.6+測定データ貼り付け用シート!Y59)</f>
        <v>0.7298</v>
      </c>
      <c r="S62" s="98">
        <f>測定データ貼り付け用シート!S59-(測定データ貼り付け用シート!U59*1)</f>
        <v>0.77699999999999991</v>
      </c>
    </row>
    <row r="63" spans="1:19">
      <c r="A63" s="99">
        <v>1590</v>
      </c>
      <c r="B63" s="98">
        <f>測定データ貼り付け用シート!B60-測定データ貼り付け用シート!Y60</f>
        <v>0.59300000000000008</v>
      </c>
      <c r="C63" s="98">
        <f>測定データ貼り付け用シート!C60-測定データ貼り付け用シート!X60</f>
        <v>0.69799999999999995</v>
      </c>
      <c r="D63" s="98">
        <f>測定データ貼り付け用シート!D60-((測定データ貼り付け用シート!W60-測定データ貼り付け用シート!Y60)*0.2+測定データ貼り付け用シート!Y60)</f>
        <v>0.67479999999999996</v>
      </c>
      <c r="E63" s="98">
        <f>測定データ貼り付け用シート!E60-((測定データ貼り付け用シート!W60-測定データ貼り付け用シート!Y60)*0.3+測定データ貼り付け用シート!Y60)</f>
        <v>0.69869999999999999</v>
      </c>
      <c r="F63" s="98">
        <f>測定データ貼り付け用シート!F60-((測定データ貼り付け用シート!W60-測定データ貼り付け用シート!Y60)*0.6+測定データ貼り付け用シート!Y60)</f>
        <v>0.75239999999999996</v>
      </c>
      <c r="G63" s="98">
        <f>測定データ貼り付け用シート!G60-(測定データ貼り付け用シート!W60*1)</f>
        <v>0.79899999999999993</v>
      </c>
      <c r="H63" s="98">
        <f>測定データ貼り付け用シート!H60-(測定データ貼り付け用シート!V60*1)</f>
        <v>0.77799999999999991</v>
      </c>
      <c r="I63" s="98">
        <f>測定データ貼り付け用シート!I60-((測定データ貼り付け用シート!V60-測定データ貼り付け用シート!Y60)*0.6+測定データ貼り付け用シート!Y60)</f>
        <v>0.75739999999999985</v>
      </c>
      <c r="J63" s="98">
        <f>測定データ貼り付け用シート!J60-((測定データ貼り付け用シート!V60-測定データ貼り付け用シート!Y60)*0.3+測定データ貼り付け用シート!Y60)</f>
        <v>0.72019999999999995</v>
      </c>
      <c r="K63" s="98">
        <f>測定データ貼り付け用シート!K60-((測定データ貼り付け用シート!V60-測定データ貼り付け用シート!Y60)*0.2+測定データ貼り付け用シート!Y60)</f>
        <v>0.69879999999999998</v>
      </c>
      <c r="L63" s="98">
        <f>測定データ貼り付け用シート!L60-測定データ貼り付け用シート!X60</f>
        <v>0.72799999999999998</v>
      </c>
      <c r="M63" s="98">
        <f>測定データ貼り付け用シート!M60-測定データ貼り付け用シート!Y60</f>
        <v>0.62</v>
      </c>
      <c r="N63" s="98">
        <f>測定データ貼り付け用シート!N60-測定データ貼り付け用シート!Y60</f>
        <v>0.59100000000000008</v>
      </c>
      <c r="O63" s="98">
        <f>測定データ貼り付け用シート!O60-測定データ貼り付け用シート!X60</f>
        <v>0.71700000000000008</v>
      </c>
      <c r="P63" s="98">
        <f>測定データ貼り付け用シート!P60-((測定データ貼り付け用シート!U60-測定データ貼り付け用シート!Y60)*0.2+測定データ貼り付け用シート!Y60)</f>
        <v>0.68859999999999988</v>
      </c>
      <c r="Q63" s="98">
        <f>測定データ貼り付け用シート!Q60-((測定データ貼り付け用シート!U60-測定データ貼り付け用シート!Y60)*0.3+測定データ貼り付け用シート!Y60)</f>
        <v>0.71039999999999992</v>
      </c>
      <c r="R63" s="98">
        <f>測定データ貼り付け用シート!R60-((測定データ貼り付け用シート!U60-測定データ貼り付け用シート!Y60)*0.6+測定データ貼り付け用シート!Y60)</f>
        <v>0.7298</v>
      </c>
      <c r="S63" s="98">
        <f>測定データ貼り付け用シート!S60-(測定データ貼り付け用シート!U60*1)</f>
        <v>0.77800000000000002</v>
      </c>
    </row>
    <row r="64" spans="1:19">
      <c r="A64" s="99">
        <v>1620</v>
      </c>
      <c r="B64" s="98">
        <f>測定データ貼り付け用シート!B61-測定データ貼り付け用シート!Y61</f>
        <v>0.58900000000000008</v>
      </c>
      <c r="C64" s="98">
        <f>測定データ貼り付け用シート!C61-測定データ貼り付け用シート!X61</f>
        <v>0.69399999999999995</v>
      </c>
      <c r="D64" s="98">
        <f>測定データ貼り付け用シート!D61-((測定データ貼り付け用シート!W61-測定データ貼り付け用シート!Y61)*0.2+測定データ貼り付け用シート!Y61)</f>
        <v>0.67099999999999993</v>
      </c>
      <c r="E64" s="98">
        <f>測定データ貼り付け用シート!E61-((測定データ貼り付け用シート!W61-測定データ貼り付け用シート!Y61)*0.3+測定データ貼り付け用シート!Y61)</f>
        <v>0.69399999999999995</v>
      </c>
      <c r="F64" s="98">
        <f>測定データ貼り付け用シート!F61-((測定データ貼り付け用シート!W61-測定データ貼り付け用シート!Y61)*0.6+測定データ貼り付け用シート!Y61)</f>
        <v>0.748</v>
      </c>
      <c r="G64" s="98">
        <f>測定データ貼り付け用シート!G61-(測定データ貼り付け用シート!W61*1)</f>
        <v>0.79500000000000015</v>
      </c>
      <c r="H64" s="98">
        <f>測定データ貼り付け用シート!H61-(測定データ貼り付け用シート!V61*1)</f>
        <v>0.77700000000000002</v>
      </c>
      <c r="I64" s="98">
        <f>測定データ貼り付け用シート!I61-((測定データ貼り付け用シート!V61-測定データ貼り付け用シート!Y61)*0.6+測定データ貼り付け用シート!Y61)</f>
        <v>0.75539999999999985</v>
      </c>
      <c r="J64" s="98">
        <f>測定データ貼り付け用シート!J61-((測定データ貼り付け用シート!V61-測定データ貼り付け用シート!Y61)*0.3+測定データ貼り付け用シート!Y61)</f>
        <v>0.71819999999999995</v>
      </c>
      <c r="K64" s="98">
        <f>測定データ貼り付け用シート!K61-((測定データ貼り付け用シート!V61-測定データ貼り付け用シート!Y61)*0.2+測定データ貼り付け用シート!Y61)</f>
        <v>0.69679999999999997</v>
      </c>
      <c r="L64" s="98">
        <f>測定データ貼り付け用シート!L61-測定データ貼り付け用シート!X61</f>
        <v>0.72700000000000009</v>
      </c>
      <c r="M64" s="98">
        <f>測定データ貼り付け用シート!M61-測定データ貼り付け用シート!Y61</f>
        <v>0.61599999999999999</v>
      </c>
      <c r="N64" s="98">
        <f>測定データ貼り付け用シート!N61-測定データ貼り付け用シート!Y61</f>
        <v>0.58700000000000008</v>
      </c>
      <c r="O64" s="98">
        <f>測定データ貼り付け用シート!O61-測定データ貼り付け用シート!X61</f>
        <v>0.71399999999999997</v>
      </c>
      <c r="P64" s="98">
        <f>測定データ貼り付け用シート!P61-((測定データ貼り付け用シート!U61-測定データ貼り付け用シート!Y61)*0.2+測定データ貼り付け用シート!Y61)</f>
        <v>0.68559999999999999</v>
      </c>
      <c r="Q64" s="98">
        <f>測定データ貼り付け用シート!Q61-((測定データ貼り付け用シート!U61-測定データ貼り付け用シート!Y61)*0.3+測定データ貼り付け用シート!Y61)</f>
        <v>0.70740000000000003</v>
      </c>
      <c r="R64" s="98">
        <f>測定データ貼り付け用シート!R61-((測定データ貼り付け用シート!U61-測定データ貼り付け用シート!Y61)*0.6+測定データ貼り付け用シート!Y61)</f>
        <v>0.7258</v>
      </c>
      <c r="S64" s="98">
        <f>測定データ貼り付け用シート!S61-(測定データ貼り付け用シート!U61*1)</f>
        <v>0.77499999999999991</v>
      </c>
    </row>
    <row r="65" spans="1:19">
      <c r="A65" s="99">
        <v>1650</v>
      </c>
      <c r="B65" s="98">
        <f>測定データ貼り付け用シート!B62-測定データ貼り付け用シート!Y62</f>
        <v>0.58700000000000008</v>
      </c>
      <c r="C65" s="98">
        <f>測定データ貼り付け用シート!C62-測定データ貼り付け用シート!X62</f>
        <v>0.69300000000000006</v>
      </c>
      <c r="D65" s="98">
        <f>測定データ貼り付け用シート!D62-((測定データ貼り付け用シート!W62-測定データ貼り付け用シート!Y62)*0.2+測定データ貼り付け用シート!Y62)</f>
        <v>0.66699999999999993</v>
      </c>
      <c r="E65" s="98">
        <f>測定データ貼り付け用シート!E62-((測定データ貼り付け用シート!W62-測定データ貼り付け用シート!Y62)*0.3+測定データ貼り付け用シート!Y62)</f>
        <v>0.69399999999999995</v>
      </c>
      <c r="F65" s="98">
        <f>測定データ貼り付け用シート!F62-((測定データ貼り付け用シート!W62-測定データ貼り付け用シート!Y62)*0.6+測定データ貼り付け用シート!Y62)</f>
        <v>0.74899999999999989</v>
      </c>
      <c r="G65" s="98">
        <f>測定データ貼り付け用シート!G62-(測定データ貼り付け用シート!W62*1)</f>
        <v>0.79700000000000015</v>
      </c>
      <c r="H65" s="98">
        <f>測定データ貼り付け用シート!H62-(測定データ貼り付け用シート!V62*1)</f>
        <v>0.78100000000000003</v>
      </c>
      <c r="I65" s="98">
        <f>測定データ貼り付け用シート!I62-((測定データ貼り付け用シート!V62-測定データ貼り付け用シート!Y62)*0.6+測定データ貼り付け用シート!Y62)</f>
        <v>0.75800000000000001</v>
      </c>
      <c r="J65" s="98">
        <f>測定データ貼り付け用シート!J62-((測定データ貼り付け用シート!V62-測定データ貼り付け用シート!Y62)*0.3+測定データ貼り付け用シート!Y62)</f>
        <v>0.71900000000000008</v>
      </c>
      <c r="K65" s="98">
        <f>測定データ貼り付け用シート!K62-((測定データ貼り付け用シート!V62-測定データ貼り付け用シート!Y62)*0.2+測定データ貼り付け用シート!Y62)</f>
        <v>0.69599999999999995</v>
      </c>
      <c r="L65" s="98">
        <f>測定データ貼り付け用シート!L62-測定データ貼り付け用シート!X62</f>
        <v>0.72500000000000009</v>
      </c>
      <c r="M65" s="98">
        <f>測定データ貼り付け用シート!M62-測定データ貼り付け用シート!Y62</f>
        <v>0.61299999999999999</v>
      </c>
      <c r="N65" s="98">
        <f>測定データ貼り付け用シート!N62-測定データ貼り付け用シート!Y62</f>
        <v>0.58400000000000007</v>
      </c>
      <c r="O65" s="98">
        <f>測定データ貼り付け用シート!O62-測定データ貼り付け用シート!X62</f>
        <v>0.71300000000000008</v>
      </c>
      <c r="P65" s="98">
        <f>測定データ貼り付け用シート!P62-((測定データ貼り付け用シート!U62-測定データ貼り付け用シート!Y62)*0.2+測定データ貼り付け用シート!Y62)</f>
        <v>0.68359999999999999</v>
      </c>
      <c r="Q65" s="98">
        <f>測定データ貼り付け用シート!Q62-((測定データ貼り付け用シート!U62-測定データ貼り付け用シート!Y62)*0.3+測定データ貼り付け用シート!Y62)</f>
        <v>0.70540000000000003</v>
      </c>
      <c r="R65" s="98">
        <f>測定データ貼り付け用シート!R62-((測定データ貼り付け用シート!U62-測定データ貼り付け用シート!Y62)*0.6+測定データ貼り付け用シート!Y62)</f>
        <v>0.72479999999999989</v>
      </c>
      <c r="S65" s="98">
        <f>測定データ貼り付け用シート!S62-(測定データ貼り付け用シート!U62*1)</f>
        <v>0.77499999999999991</v>
      </c>
    </row>
    <row r="66" spans="1:19">
      <c r="A66" s="99">
        <v>1680</v>
      </c>
      <c r="B66" s="98">
        <f>測定データ貼り付け用シート!B63-測定データ貼り付け用シート!Y63</f>
        <v>0.58300000000000007</v>
      </c>
      <c r="C66" s="98">
        <f>測定データ貼り付け用シート!C63-測定データ貼り付け用シート!X63</f>
        <v>0.69199999999999995</v>
      </c>
      <c r="D66" s="98">
        <f>測定データ貼り付け用シート!D63-((測定データ貼り付け用シート!W63-測定データ貼り付け用シート!Y63)*0.2+測定データ貼り付け用シート!Y63)</f>
        <v>0.66580000000000006</v>
      </c>
      <c r="E66" s="98">
        <f>測定データ貼り付け用シート!E63-((測定データ貼り付け用シート!W63-測定データ貼り付け用シート!Y63)*0.3+測定データ貼り付け用シート!Y63)</f>
        <v>0.69369999999999998</v>
      </c>
      <c r="F66" s="98">
        <f>測定データ貼り付け用シート!F63-((測定データ貼り付け用シート!W63-測定データ貼り付け用シート!Y63)*0.6+測定データ貼り付け用シート!Y63)</f>
        <v>0.74839999999999995</v>
      </c>
      <c r="G66" s="98">
        <f>測定データ貼り付け用シート!G63-(測定データ貼り付け用シート!W63*1)</f>
        <v>0.79699999999999993</v>
      </c>
      <c r="H66" s="98">
        <f>測定データ貼り付け用シート!H63-(測定データ貼り付け用シート!V63*1)</f>
        <v>0.77999999999999992</v>
      </c>
      <c r="I66" s="98">
        <f>測定データ貼り付け用シート!I63-((測定データ貼り付け用シート!V63-測定データ貼り付け用シート!Y63)*0.6+測定データ貼り付け用シート!Y63)</f>
        <v>0.75600000000000001</v>
      </c>
      <c r="J66" s="98">
        <f>測定データ貼り付け用シート!J63-((測定データ貼り付け用シート!V63-測定データ貼り付け用シート!Y63)*0.3+測定データ貼り付け用シート!Y63)</f>
        <v>0.71700000000000008</v>
      </c>
      <c r="K66" s="98">
        <f>測定データ貼り付け用シート!K63-((測定データ貼り付け用シート!V63-測定データ貼り付け用シート!Y63)*0.2+測定データ貼り付け用シート!Y63)</f>
        <v>0.69299999999999995</v>
      </c>
      <c r="L66" s="98">
        <f>測定データ貼り付け用シート!L63-測定データ貼り付け用シート!X63</f>
        <v>0.72399999999999998</v>
      </c>
      <c r="M66" s="98">
        <f>測定データ貼り付け用シート!M63-測定データ貼り付け用シート!Y63</f>
        <v>0.6100000000000001</v>
      </c>
      <c r="N66" s="98">
        <f>測定データ貼り付け用シート!N63-測定データ貼り付け用シート!Y63</f>
        <v>0.58000000000000007</v>
      </c>
      <c r="O66" s="98">
        <f>測定データ貼り付け用シート!O63-測定データ貼り付け用シート!X63</f>
        <v>0.71100000000000008</v>
      </c>
      <c r="P66" s="98">
        <f>測定データ貼り付け用シート!P63-((測定データ貼り付け用シート!U63-測定データ貼り付け用シート!Y63)*0.2+測定データ貼り付け用シート!Y63)</f>
        <v>0.68240000000000012</v>
      </c>
      <c r="Q66" s="98">
        <f>測定データ貼り付け用シート!Q63-((測定データ貼り付け用シート!U63-測定データ貼り付け用シート!Y63)*0.3+測定データ貼り付け用シート!Y63)</f>
        <v>0.70310000000000006</v>
      </c>
      <c r="R66" s="98">
        <f>測定データ貼り付け用シート!R63-((測定データ貼り付け用シート!U63-測定データ貼り付け用シート!Y63)*0.6+測定データ貼り付け用シート!Y63)</f>
        <v>0.72419999999999995</v>
      </c>
      <c r="S66" s="98">
        <f>測定データ貼り付け用シート!S63-(測定データ貼り付け用シート!U63*1)</f>
        <v>0.77200000000000002</v>
      </c>
    </row>
    <row r="67" spans="1:19">
      <c r="A67" s="99">
        <v>1710</v>
      </c>
      <c r="B67" s="98">
        <f>測定データ貼り付け用シート!B64-測定データ貼り付け用シート!Y64</f>
        <v>0.57900000000000007</v>
      </c>
      <c r="C67" s="98">
        <f>測定データ貼り付け用シート!C64-測定データ貼り付け用シート!X64</f>
        <v>0.68799999999999994</v>
      </c>
      <c r="D67" s="98">
        <f>測定データ貼り付け用シート!D64-((測定データ貼り付け用シート!W64-測定データ貼り付け用シート!Y64)*0.2+測定データ貼り付け用シート!Y64)</f>
        <v>0.66200000000000003</v>
      </c>
      <c r="E67" s="98">
        <f>測定データ貼り付け用シート!E64-((測定データ貼り付け用シート!W64-測定データ貼り付け用シート!Y64)*0.3+測定データ貼り付け用シート!Y64)</f>
        <v>0.68900000000000006</v>
      </c>
      <c r="F67" s="98">
        <f>測定データ貼り付け用シート!F64-((測定データ貼り付け用シート!W64-測定データ貼り付け用シート!Y64)*0.6+測定データ貼り付け用シート!Y64)</f>
        <v>0.74499999999999988</v>
      </c>
      <c r="G67" s="98">
        <f>測定データ貼り付け用シート!G64-(測定データ貼り付け用シート!W64*1)</f>
        <v>0.79300000000000015</v>
      </c>
      <c r="H67" s="98">
        <f>測定データ貼り付け用シート!H64-(測定データ貼り付け用シート!V64*1)</f>
        <v>0.77600000000000002</v>
      </c>
      <c r="I67" s="98">
        <f>測定データ貼り付け用シート!I64-((測定データ貼り付け用シート!V64-測定データ貼り付け用シート!Y64)*0.6+測定データ貼り付け用シート!Y64)</f>
        <v>0.75319999999999987</v>
      </c>
      <c r="J67" s="98">
        <f>測定データ貼り付け用シート!J64-((測定データ貼り付け用シート!V64-測定データ貼り付け用シート!Y64)*0.3+測定データ貼り付け用シート!Y64)</f>
        <v>0.71009999999999995</v>
      </c>
      <c r="K67" s="98">
        <f>測定データ貼り付け用シート!K64-((測定データ貼り付け用シート!V64-測定データ貼り付け用シート!Y64)*0.2+測定データ貼り付け用シート!Y64)</f>
        <v>0.6903999999999999</v>
      </c>
      <c r="L67" s="98">
        <f>測定データ貼り付け用シート!L64-測定データ貼り付け用シート!X64</f>
        <v>0.72199999999999998</v>
      </c>
      <c r="M67" s="98">
        <f>測定データ貼り付け用シート!M64-測定データ貼り付け用シート!Y64</f>
        <v>0.60600000000000009</v>
      </c>
      <c r="N67" s="98">
        <f>測定データ貼り付け用シート!N64-測定データ貼り付け用シート!Y64</f>
        <v>0.57700000000000007</v>
      </c>
      <c r="O67" s="98">
        <f>測定データ貼り付け用シート!O64-測定データ貼り付け用シート!X64</f>
        <v>0.70900000000000007</v>
      </c>
      <c r="P67" s="98">
        <f>測定データ貼り付け用シート!P64-((測定データ貼り付け用シート!U64-測定データ貼り付け用シート!Y64)*0.2+測定データ貼り付け用シート!Y64)</f>
        <v>0.67860000000000009</v>
      </c>
      <c r="Q67" s="98">
        <f>測定データ貼り付け用シート!Q64-((測定データ貼り付け用シート!U64-測定データ貼り付け用シート!Y64)*0.3+測定データ貼り付け用シート!Y64)</f>
        <v>0.69940000000000002</v>
      </c>
      <c r="R67" s="98">
        <f>測定データ貼り付け用シート!R64-((測定データ貼り付け用シート!U64-測定データ貼り付け用シート!Y64)*0.6+測定データ貼り付け用シート!Y64)</f>
        <v>0.72079999999999989</v>
      </c>
      <c r="S67" s="98">
        <f>測定データ貼り付け用シート!S64-(測定データ貼り付け用シート!U64*1)</f>
        <v>0.77099999999999991</v>
      </c>
    </row>
    <row r="68" spans="1:19">
      <c r="A68" s="99">
        <v>1740</v>
      </c>
      <c r="B68" s="98">
        <f>測定データ貼り付け用シート!B65-測定データ貼り付け用シート!Y65</f>
        <v>0.57700000000000007</v>
      </c>
      <c r="C68" s="98">
        <f>測定データ貼り付け用シート!C65-測定データ貼り付け用シート!X65</f>
        <v>0.68900000000000006</v>
      </c>
      <c r="D68" s="98">
        <f>測定データ貼り付け用シート!D65-((測定データ貼り付け用シート!W65-測定データ貼り付け用シート!Y65)*0.2+測定データ貼り付け用シート!Y65)</f>
        <v>0.66100000000000003</v>
      </c>
      <c r="E68" s="98">
        <f>測定データ貼り付け用シート!E65-((測定データ貼り付け用シート!W65-測定データ貼り付け用シート!Y65)*0.3+測定データ貼り付け用シート!Y65)</f>
        <v>0.68799999999999994</v>
      </c>
      <c r="F68" s="98">
        <f>測定データ貼り付け用シート!F65-((測定データ貼り付け用シート!W65-測定データ貼り付け用シート!Y65)*0.6+測定データ貼り付け用シート!Y65)</f>
        <v>0.746</v>
      </c>
      <c r="G68" s="98">
        <f>測定データ貼り付け用シート!G65-(測定データ貼り付け用シート!W65*1)</f>
        <v>0.79600000000000004</v>
      </c>
      <c r="H68" s="98">
        <f>測定データ貼り付け用シート!H65-(測定データ貼り付け用シート!V65*1)</f>
        <v>0.77799999999999991</v>
      </c>
      <c r="I68" s="98">
        <f>測定データ貼り付け用シート!I65-((測定データ貼り付け用シート!V65-測定データ貼り付け用シート!Y65)*0.6+測定データ貼り付け用シート!Y65)</f>
        <v>0.75299999999999989</v>
      </c>
      <c r="J68" s="98">
        <f>測定データ貼り付け用シート!J65-((測定データ貼り付け用シート!V65-測定データ貼り付け用シート!Y65)*0.3+測定データ貼り付け用シート!Y65)</f>
        <v>0.71</v>
      </c>
      <c r="K68" s="98">
        <f>測定データ貼り付け用シート!K65-((測定データ貼り付け用シート!V65-測定データ貼り付け用シート!Y65)*0.2+測定データ貼り付け用シート!Y65)</f>
        <v>0.69</v>
      </c>
      <c r="L68" s="98">
        <f>測定データ貼り付け用シート!L65-測定データ貼り付け用シート!X65</f>
        <v>0.72</v>
      </c>
      <c r="M68" s="98">
        <f>測定データ貼り付け用シート!M65-測定データ貼り付け用シート!Y65</f>
        <v>0.60300000000000009</v>
      </c>
      <c r="N68" s="98">
        <f>測定データ貼り付け用シート!N65-測定データ貼り付け用シート!Y65</f>
        <v>0.57400000000000007</v>
      </c>
      <c r="O68" s="98">
        <f>測定データ貼り付け用シート!O65-測定データ貼り付け用シート!X65</f>
        <v>0.70700000000000007</v>
      </c>
      <c r="P68" s="98">
        <f>測定データ貼り付け用シート!P65-((測定データ貼り付け用シート!U65-測定データ貼り付け用シート!Y65)*0.2+測定データ貼り付け用シート!Y65)</f>
        <v>0.67640000000000011</v>
      </c>
      <c r="Q68" s="98">
        <f>測定データ貼り付け用シート!Q65-((測定データ貼り付け用シート!U65-測定データ貼り付け用シート!Y65)*0.3+測定データ貼り付け用シート!Y65)</f>
        <v>0.69809999999999994</v>
      </c>
      <c r="R68" s="98">
        <f>測定データ貼り付け用シート!R65-((測定データ貼り付け用シート!U65-測定データ貼り付け用シート!Y65)*0.6+測定データ貼り付け用シート!Y65)</f>
        <v>0.72119999999999995</v>
      </c>
      <c r="S68" s="98">
        <f>測定データ貼り付け用シート!S65-(測定データ貼り付け用シート!U65*1)</f>
        <v>0.77</v>
      </c>
    </row>
    <row r="69" spans="1:19">
      <c r="A69" s="99">
        <v>1770</v>
      </c>
      <c r="B69" s="98">
        <f>測定データ貼り付け用シート!B66-測定データ貼り付け用シート!Y66</f>
        <v>0.57200000000000006</v>
      </c>
      <c r="C69" s="98">
        <f>測定データ貼り付け用シート!C66-測定データ貼り付け用シート!X66</f>
        <v>0.68799999999999994</v>
      </c>
      <c r="D69" s="98">
        <f>測定データ貼り付け用シート!D66-((測定データ貼り付け用シート!W66-測定データ貼り付け用シート!Y66)*0.2+測定データ貼り付け用シート!Y66)</f>
        <v>0.66020000000000012</v>
      </c>
      <c r="E69" s="98">
        <f>測定データ貼り付け用シート!E66-((測定データ貼り付け用シート!W66-測定データ貼り付け用シート!Y66)*0.3+測定データ貼り付け用シート!Y66)</f>
        <v>0.68830000000000002</v>
      </c>
      <c r="F69" s="98">
        <f>測定データ貼り付け用シート!F66-((測定データ貼り付け用シート!W66-測定データ貼り付け用シート!Y66)*0.6+測定データ貼り付け用シート!Y66)</f>
        <v>0.74660000000000004</v>
      </c>
      <c r="G69" s="98">
        <f>測定データ貼り付け用シート!G66-(測定データ貼り付け用シート!W66*1)</f>
        <v>0.79600000000000004</v>
      </c>
      <c r="H69" s="98">
        <f>測定データ貼り付け用シート!H66-(測定データ貼り付け用シート!V66*1)</f>
        <v>0.77499999999999991</v>
      </c>
      <c r="I69" s="98">
        <f>測定データ貼り付け用シート!I66-((測定データ貼り付け用シート!V66-測定データ貼り付け用シート!Y66)*0.6+測定データ貼り付け用シート!Y66)</f>
        <v>0.75039999999999996</v>
      </c>
      <c r="J69" s="98">
        <f>測定データ貼り付け用シート!J66-((測定データ貼り付け用シート!V66-測定データ貼り付け用シート!Y66)*0.3+測定データ貼り付け用シート!Y66)</f>
        <v>0.7077</v>
      </c>
      <c r="K69" s="98">
        <f>測定データ貼り付け用シート!K66-((測定データ貼り付け用シート!V66-測定データ貼り付け用シート!Y66)*0.2+測定データ貼り付け用シート!Y66)</f>
        <v>0.68679999999999997</v>
      </c>
      <c r="L69" s="98">
        <f>測定データ貼り付け用シート!L66-測定データ貼り付け用シート!X66</f>
        <v>0.71799999999999997</v>
      </c>
      <c r="M69" s="98">
        <f>測定データ貼り付け用シート!M66-測定データ貼り付け用シート!Y66</f>
        <v>0.60000000000000009</v>
      </c>
      <c r="N69" s="98">
        <f>測定データ貼り付け用シート!N66-測定データ貼り付け用シート!Y66</f>
        <v>0.57000000000000006</v>
      </c>
      <c r="O69" s="98">
        <f>測定データ貼り付け用シート!O66-測定データ貼り付け用シート!X66</f>
        <v>0.70700000000000007</v>
      </c>
      <c r="P69" s="98">
        <f>測定データ貼り付け用シート!P66-((測定データ貼り付け用シート!U66-測定データ貼り付け用シート!Y66)*0.2+測定データ貼り付け用シート!Y66)</f>
        <v>0.67440000000000011</v>
      </c>
      <c r="Q69" s="98">
        <f>測定データ貼り付け用シート!Q66-((測定データ貼り付け用シート!U66-測定データ貼り付け用シート!Y66)*0.3+測定データ貼り付け用シート!Y66)</f>
        <v>0.69609999999999994</v>
      </c>
      <c r="R69" s="98">
        <f>測定データ貼り付け用シート!R66-((測定データ貼り付け用シート!U66-測定データ貼り付け用シート!Y66)*0.6+測定データ貼り付け用シート!Y66)</f>
        <v>0.71819999999999995</v>
      </c>
      <c r="S69" s="98">
        <f>測定データ貼り付け用シート!S66-(測定データ貼り付け用シート!U66*1)</f>
        <v>0.76900000000000013</v>
      </c>
    </row>
    <row r="70" spans="1:19">
      <c r="A70" s="99">
        <v>1800</v>
      </c>
      <c r="B70" s="98">
        <f>測定データ貼り付け用シート!B67-測定データ貼り付け用シート!Y67</f>
        <v>0.56900000000000006</v>
      </c>
      <c r="C70" s="98">
        <f>測定データ貼り付け用シート!C67-測定データ貼り付け用シート!X67</f>
        <v>0.68399999999999994</v>
      </c>
      <c r="D70" s="98">
        <f>測定データ貼り付け用シート!D67-((測定データ貼り付け用シート!W67-測定データ貼り付け用シート!Y67)*0.2+測定データ貼り付け用シート!Y67)</f>
        <v>0.65600000000000003</v>
      </c>
      <c r="E70" s="98">
        <f>測定データ貼り付け用シート!E67-((測定データ貼り付け用シート!W67-測定データ貼り付け用シート!Y67)*0.3+測定データ貼り付け用シート!Y67)</f>
        <v>0.68500000000000005</v>
      </c>
      <c r="F70" s="98">
        <f>測定データ貼り付け用シート!F67-((測定データ貼り付け用シート!W67-測定データ貼り付け用シート!Y67)*0.6+測定データ貼り付け用シート!Y67)</f>
        <v>0.74199999999999999</v>
      </c>
      <c r="G70" s="98">
        <f>測定データ貼り付け用シート!G67-(測定データ貼り付け用シート!W67*1)</f>
        <v>0.79300000000000015</v>
      </c>
      <c r="H70" s="98">
        <f>測定データ貼り付け用シート!H67-(測定データ貼り付け用シート!V67*1)</f>
        <v>0.77699999999999991</v>
      </c>
      <c r="I70" s="98">
        <f>測定データ貼り付け用シート!I67-((測定データ貼り付け用シート!V67-測定データ貼り付け用シート!Y67)*0.6+測定データ貼り付け用シート!Y67)</f>
        <v>0.75159999999999993</v>
      </c>
      <c r="J70" s="98">
        <f>測定データ貼り付け用シート!J67-((測定データ貼り付け用シート!V67-測定データ貼り付け用シート!Y67)*0.3+測定データ貼り付け用シート!Y67)</f>
        <v>0.70630000000000004</v>
      </c>
      <c r="K70" s="98">
        <f>測定データ貼り付け用シート!K67-((測定データ貼り付け用シート!V67-測定データ貼り付け用シート!Y67)*0.2+測定データ貼り付け用シート!Y67)</f>
        <v>0.68519999999999992</v>
      </c>
      <c r="L70" s="98">
        <f>測定データ貼り付け用シート!L67-測定データ貼り付け用シート!X67</f>
        <v>0.71500000000000008</v>
      </c>
      <c r="M70" s="98">
        <f>測定データ貼り付け用シート!M67-測定データ貼り付け用シート!Y67</f>
        <v>0.59600000000000009</v>
      </c>
      <c r="N70" s="98">
        <f>測定データ貼り付け用シート!N67-測定データ貼り付け用シート!Y67</f>
        <v>0.56700000000000006</v>
      </c>
      <c r="O70" s="98">
        <f>測定データ貼り付け用シート!O67-測定データ貼り付け用シート!X67</f>
        <v>0.70300000000000007</v>
      </c>
      <c r="P70" s="98">
        <f>測定データ貼り付け用シート!P67-((測定データ貼り付け用シート!U67-測定データ貼り付け用シート!Y67)*0.2+測定データ貼り付け用シート!Y67)</f>
        <v>0.6714</v>
      </c>
      <c r="Q70" s="98">
        <f>測定データ貼り付け用シート!Q67-((測定データ貼り付け用シート!U67-測定データ貼り付け用シート!Y67)*0.3+測定データ貼り付け用シート!Y67)</f>
        <v>0.69409999999999994</v>
      </c>
      <c r="R70" s="98">
        <f>測定データ貼り付け用シート!R67-((測定データ貼り付け用シート!U67-測定データ貼り付け用シート!Y67)*0.6+測定データ貼り付け用シート!Y67)</f>
        <v>0.71619999999999995</v>
      </c>
      <c r="S70" s="98">
        <f>測定データ貼り付け用シート!S67-(測定データ貼り付け用シート!U67*1)</f>
        <v>0.76800000000000002</v>
      </c>
    </row>
    <row r="71" spans="1:19">
      <c r="A71" s="99">
        <v>1830</v>
      </c>
      <c r="B71" s="98">
        <f>測定データ貼り付け用シート!B68-測定データ貼り付け用シート!Y68</f>
        <v>0.56500000000000006</v>
      </c>
      <c r="C71" s="98">
        <f>測定データ貼り付け用シート!C68-測定データ貼り付け用シート!X68</f>
        <v>0.68399999999999994</v>
      </c>
      <c r="D71" s="98">
        <f>測定データ貼り付け用シート!D68-((測定データ貼り付け用シート!W68-測定データ貼り付け用シート!Y68)*0.2+測定データ貼り付け用シート!Y68)</f>
        <v>0.65400000000000003</v>
      </c>
      <c r="E71" s="98">
        <f>測定データ貼り付け用シート!E68-((測定データ貼り付け用シート!W68-測定データ貼り付け用シート!Y68)*0.3+測定データ貼り付け用シート!Y68)</f>
        <v>0.68199999999999994</v>
      </c>
      <c r="F71" s="98">
        <f>測定データ貼り付け用シート!F68-((測定データ貼り付け用シート!W68-測定データ貼り付け用シート!Y68)*0.6+測定データ貼り付け用シート!Y68)</f>
        <v>0.74099999999999988</v>
      </c>
      <c r="G71" s="98">
        <f>測定データ貼り付け用シート!G68-(測定データ貼り付け用シート!W68*1)</f>
        <v>0.79300000000000015</v>
      </c>
      <c r="H71" s="98">
        <f>測定データ貼り付け用シート!H68-(測定データ貼り付け用シート!V68*1)</f>
        <v>0.77499999999999991</v>
      </c>
      <c r="I71" s="98">
        <f>測定データ貼り付け用シート!I68-((測定データ貼り付け用シート!V68-測定データ貼り付け用シート!Y68)*0.6+測定データ貼り付け用シート!Y68)</f>
        <v>0.74959999999999993</v>
      </c>
      <c r="J71" s="98">
        <f>測定データ貼り付け用シート!J68-((測定データ貼り付け用シート!V68-測定データ貼り付け用シート!Y68)*0.3+測定データ貼り付け用シート!Y68)</f>
        <v>0.70430000000000004</v>
      </c>
      <c r="K71" s="98">
        <f>測定データ貼り付け用シート!K68-((測定データ貼り付け用シート!V68-測定データ貼り付け用シート!Y68)*0.2+測定データ貼り付け用シート!Y68)</f>
        <v>0.68219999999999992</v>
      </c>
      <c r="L71" s="98">
        <f>測定データ貼り付け用シート!L68-測定データ貼り付け用シート!X68</f>
        <v>0.71500000000000008</v>
      </c>
      <c r="M71" s="98">
        <f>測定データ貼り付け用シート!M68-測定データ貼り付け用シート!Y68</f>
        <v>0.59300000000000008</v>
      </c>
      <c r="N71" s="98">
        <f>測定データ貼り付け用シート!N68-測定データ貼り付け用シート!Y68</f>
        <v>0.56400000000000006</v>
      </c>
      <c r="O71" s="98">
        <f>測定データ貼り付け用シート!O68-測定データ貼り付け用シート!X68</f>
        <v>0.70300000000000007</v>
      </c>
      <c r="P71" s="98">
        <f>測定データ貼り付け用シート!P68-((測定データ貼り付け用シート!U68-測定データ貼り付け用シート!Y68)*0.2+測定データ貼り付け用シート!Y68)</f>
        <v>0.66840000000000011</v>
      </c>
      <c r="Q71" s="98">
        <f>測定データ貼り付け用シート!Q68-((測定データ貼り付け用シート!U68-測定データ貼り付け用シート!Y68)*0.3+測定データ貼り付け用シート!Y68)</f>
        <v>0.69009999999999994</v>
      </c>
      <c r="R71" s="98">
        <f>測定データ貼り付け用シート!R68-((測定データ貼り付け用シート!U68-測定データ貼り付け用シート!Y68)*0.6+測定データ貼り付け用シート!Y68)</f>
        <v>0.71419999999999995</v>
      </c>
      <c r="S71" s="98">
        <f>測定データ貼り付け用シート!S68-(測定データ貼り付け用シート!U68*1)</f>
        <v>0.76500000000000012</v>
      </c>
    </row>
    <row r="72" spans="1:19">
      <c r="A72" s="99">
        <v>1860</v>
      </c>
      <c r="B72" s="98">
        <f>測定データ貼り付け用シート!B69-測定データ貼り付け用シート!Y69</f>
        <v>0.56100000000000005</v>
      </c>
      <c r="C72" s="98">
        <f>測定データ貼り付け用シート!C69-測定データ貼り付け用シート!X69</f>
        <v>0.68100000000000005</v>
      </c>
      <c r="D72" s="98">
        <f>測定データ貼り付け用シート!D69-((測定データ貼り付け用シート!W69-測定データ貼り付け用シート!Y69)*0.2+測定データ貼り付け用シート!Y69)</f>
        <v>0.65200000000000002</v>
      </c>
      <c r="E72" s="98">
        <f>測定データ貼り付け用シート!E69-((測定データ貼り付け用シート!W69-測定データ貼り付け用シート!Y69)*0.3+測定データ貼り付け用シート!Y69)</f>
        <v>0.68300000000000005</v>
      </c>
      <c r="F72" s="98">
        <f>測定データ貼り付け用シート!F69-((測定データ貼り付け用シート!W69-測定データ貼り付け用シート!Y69)*0.6+測定データ貼り付け用シート!Y69)</f>
        <v>0.74199999999999999</v>
      </c>
      <c r="G72" s="98">
        <f>測定データ貼り付け用シート!G69-(測定データ貼り付け用シート!W69*1)</f>
        <v>0.79400000000000004</v>
      </c>
      <c r="H72" s="98">
        <f>測定データ貼り付け用シート!H69-(測定データ貼り付け用シート!V69*1)</f>
        <v>0.77400000000000002</v>
      </c>
      <c r="I72" s="98">
        <f>測定データ貼り付け用シート!I69-((測定データ貼り付け用シート!V69-測定データ貼り付け用シート!Y69)*0.6+測定データ貼り付け用シート!Y69)</f>
        <v>0.74759999999999993</v>
      </c>
      <c r="J72" s="98">
        <f>測定データ貼り付け用シート!J69-((測定データ貼り付け用シート!V69-測定データ貼り付け用シート!Y69)*0.3+測定データ貼り付け用シート!Y69)</f>
        <v>0.70230000000000004</v>
      </c>
      <c r="K72" s="98">
        <f>測定データ貼り付け用シート!K69-((測定データ貼り付け用シート!V69-測定データ貼り付け用シート!Y69)*0.2+測定データ貼り付け用シート!Y69)</f>
        <v>0.68019999999999992</v>
      </c>
      <c r="L72" s="98">
        <f>測定データ貼り付け用シート!L69-測定データ貼り付け用シート!X69</f>
        <v>0.71100000000000008</v>
      </c>
      <c r="M72" s="98">
        <f>測定データ貼り付け用シート!M69-測定データ貼り付け用シート!Y69</f>
        <v>0.59000000000000008</v>
      </c>
      <c r="N72" s="98">
        <f>測定データ貼り付け用シート!N69-測定データ貼り付け用シート!Y69</f>
        <v>0.56000000000000005</v>
      </c>
      <c r="O72" s="98">
        <f>測定データ貼り付け用シート!O69-測定データ貼り付け用シート!X69</f>
        <v>0.70100000000000007</v>
      </c>
      <c r="P72" s="98">
        <f>測定データ貼り付け用シート!P69-((測定データ貼り付け用シート!U69-測定データ貼り付け用シート!Y69)*0.2+測定データ貼り付け用シート!Y69)</f>
        <v>0.6664000000000001</v>
      </c>
      <c r="Q72" s="98">
        <f>測定データ貼り付け用シート!Q69-((測定データ貼り付け用シート!U69-測定データ貼り付け用シート!Y69)*0.3+測定データ貼り付け用シート!Y69)</f>
        <v>0.68910000000000005</v>
      </c>
      <c r="R72" s="98">
        <f>測定データ貼り付け用シート!R69-((測定データ貼り付け用シート!U69-測定データ貼り付け用シート!Y69)*0.6+測定データ貼り付け用シート!Y69)</f>
        <v>0.71219999999999994</v>
      </c>
      <c r="S72" s="98">
        <f>測定データ貼り付け用シート!S69-(測定データ貼り付け用シート!U69*1)</f>
        <v>0.76300000000000012</v>
      </c>
    </row>
    <row r="73" spans="1:19">
      <c r="A73" s="99">
        <v>1890</v>
      </c>
      <c r="B73" s="98">
        <f>測定データ貼り付け用シート!B70-測定データ貼り付け用シート!Y70</f>
        <v>0.55900000000000005</v>
      </c>
      <c r="C73" s="98">
        <f>測定データ貼り付け用シート!C70-測定データ貼り付け用シート!X70</f>
        <v>0.67900000000000005</v>
      </c>
      <c r="D73" s="98">
        <f>測定データ貼り付け用シート!D70-((測定データ貼り付け用シート!W70-測定データ貼り付け用シート!Y70)*0.2+測定データ貼り付け用シート!Y70)</f>
        <v>0.64900000000000002</v>
      </c>
      <c r="E73" s="98">
        <f>測定データ貼り付け用シート!E70-((測定データ貼り付け用シート!W70-測定データ貼り付け用シート!Y70)*0.3+測定データ貼り付け用シート!Y70)</f>
        <v>0.67799999999999994</v>
      </c>
      <c r="F73" s="98">
        <f>測定データ貼り付け用シート!F70-((測定データ貼り付け用シート!W70-測定データ貼り付け用シート!Y70)*0.6+測定データ貼り付け用シート!Y70)</f>
        <v>0.73799999999999999</v>
      </c>
      <c r="G73" s="98">
        <f>測定データ貼り付け用シート!G70-(測定データ貼り付け用シート!W70*1)</f>
        <v>0.79</v>
      </c>
      <c r="H73" s="98">
        <f>測定データ貼り付け用シート!H70-(測定データ貼り付け用シート!V70*1)</f>
        <v>0.77400000000000002</v>
      </c>
      <c r="I73" s="98">
        <f>測定データ貼り付け用シート!I70-((測定データ貼り付け用シート!V70-測定データ貼り付け用シート!Y70)*0.6+測定データ貼り付け用シート!Y70)</f>
        <v>0.74660000000000004</v>
      </c>
      <c r="J73" s="98">
        <f>測定データ貼り付け用シート!J70-((測定データ貼り付け用シート!V70-測定データ貼り付け用シート!Y70)*0.3+測定データ貼り付け用シート!Y70)</f>
        <v>0.70030000000000003</v>
      </c>
      <c r="K73" s="98">
        <f>測定データ貼り付け用シート!K70-((測定データ貼り付け用シート!V70-測定データ貼り付け用シート!Y70)*0.2+測定データ貼り付け用シート!Y70)</f>
        <v>0.67719999999999991</v>
      </c>
      <c r="L73" s="98">
        <f>測定データ貼り付け用シート!L70-測定データ貼り付け用シート!X70</f>
        <v>0.71199999999999997</v>
      </c>
      <c r="M73" s="98">
        <f>測定データ貼り付け用シート!M70-測定データ貼り付け用シート!Y70</f>
        <v>0.58500000000000008</v>
      </c>
      <c r="N73" s="98">
        <f>測定データ貼り付け用シート!N70-測定データ貼り付け用シート!Y70</f>
        <v>0.55700000000000005</v>
      </c>
      <c r="O73" s="98">
        <f>測定データ貼り付け用シート!O70-測定データ貼り付け用シート!X70</f>
        <v>0.69799999999999995</v>
      </c>
      <c r="P73" s="98">
        <f>測定データ貼り付け用シート!P70-((測定データ貼り付け用シート!U70-測定データ貼り付け用シート!Y70)*0.2+測定データ貼り付け用シート!Y70)</f>
        <v>0.6644000000000001</v>
      </c>
      <c r="Q73" s="98">
        <f>測定データ貼り付け用シート!Q70-((測定データ貼り付け用シート!U70-測定データ貼り付け用シート!Y70)*0.3+測定データ貼り付け用シート!Y70)</f>
        <v>0.68609999999999993</v>
      </c>
      <c r="R73" s="98">
        <f>測定データ貼り付け用シート!R70-((測定データ貼り付け用シート!U70-測定データ貼り付け用シート!Y70)*0.6+測定データ貼り付け用シート!Y70)</f>
        <v>0.71119999999999994</v>
      </c>
      <c r="S73" s="98">
        <f>測定データ貼り付け用シート!S70-(測定データ貼り付け用シート!U70*1)</f>
        <v>0.76300000000000012</v>
      </c>
    </row>
    <row r="74" spans="1:19">
      <c r="A74" s="99">
        <v>1920</v>
      </c>
      <c r="B74" s="98">
        <f>測定データ貼り付け用シート!B71-測定データ貼り付け用シート!Y71</f>
        <v>0.55400000000000005</v>
      </c>
      <c r="C74" s="98">
        <f>測定データ貼り付け用シート!C71-測定データ貼り付け用シート!X71</f>
        <v>0.67700000000000005</v>
      </c>
      <c r="D74" s="98">
        <f>測定データ貼り付け用シート!D71-((測定データ貼り付け用シート!W71-測定データ貼り付け用シート!Y71)*0.2+測定データ貼り付け用シート!Y71)</f>
        <v>0.6472</v>
      </c>
      <c r="E74" s="98">
        <f>測定データ貼り付け用シート!E71-((測定データ貼り付け用シート!W71-測定データ貼り付け用シート!Y71)*0.3+測定データ貼り付け用シート!Y71)</f>
        <v>0.67730000000000001</v>
      </c>
      <c r="F74" s="98">
        <f>測定データ貼り付け用シート!F71-((測定データ貼り付け用シート!W71-測定データ貼り付け用シート!Y71)*0.6+測定データ貼り付け用シート!Y71)</f>
        <v>0.73759999999999992</v>
      </c>
      <c r="G74" s="98">
        <f>測定データ貼り付け用シート!G71-(測定データ貼り付け用シート!W71*1)</f>
        <v>0.79</v>
      </c>
      <c r="H74" s="98">
        <f>測定データ貼り付け用シート!H71-(測定データ貼り付け用シート!V71*1)</f>
        <v>0.77200000000000002</v>
      </c>
      <c r="I74" s="98">
        <f>測定データ貼り付け用シート!I71-((測定データ貼り付け用シート!V71-測定データ貼り付け用シート!Y71)*0.6+測定データ貼り付け用シート!Y71)</f>
        <v>0.74460000000000004</v>
      </c>
      <c r="J74" s="98">
        <f>測定データ貼り付け用シート!J71-((測定データ貼り付け用シート!V71-測定データ貼り付け用シート!Y71)*0.3+測定データ貼り付け用シート!Y71)</f>
        <v>0.69830000000000003</v>
      </c>
      <c r="K74" s="98">
        <f>測定データ貼り付け用シート!K71-((測定データ貼り付け用シート!V71-測定データ貼り付け用シート!Y71)*0.2+測定データ貼り付け用シート!Y71)</f>
        <v>0.67519999999999991</v>
      </c>
      <c r="L74" s="98">
        <f>測定データ貼り付け用シート!L71-測定データ貼り付け用シート!X71</f>
        <v>0.70799999999999996</v>
      </c>
      <c r="M74" s="98">
        <f>測定データ貼り付け用シート!M71-測定データ貼り付け用シート!Y71</f>
        <v>0.58300000000000007</v>
      </c>
      <c r="N74" s="98">
        <f>測定データ貼り付け用シート!N71-測定データ貼り付け用シート!Y71</f>
        <v>0.55300000000000005</v>
      </c>
      <c r="O74" s="98">
        <f>測定データ貼り付け用シート!O71-測定データ貼り付け用シート!X71</f>
        <v>0.69700000000000006</v>
      </c>
      <c r="P74" s="98">
        <f>測定データ貼り付け用シート!P71-((測定データ貼り付け用シート!U71-測定データ貼り付け用シート!Y71)*0.2+測定データ貼り付け用シート!Y71)</f>
        <v>0.66139999999999999</v>
      </c>
      <c r="Q74" s="98">
        <f>測定データ貼り付け用シート!Q71-((測定データ貼り付け用シート!U71-測定データ貼り付け用シート!Y71)*0.3+測定データ貼り付け用シート!Y71)</f>
        <v>0.68409999999999993</v>
      </c>
      <c r="R74" s="98">
        <f>測定データ貼り付け用シート!R71-((測定データ貼り付け用シート!U71-測定データ貼り付け用シート!Y71)*0.6+測定データ貼り付け用シート!Y71)</f>
        <v>0.71019999999999994</v>
      </c>
      <c r="S74" s="98">
        <f>測定データ貼り付け用シート!S71-(測定データ貼り付け用シート!U71*1)</f>
        <v>0.76100000000000012</v>
      </c>
    </row>
    <row r="75" spans="1:19">
      <c r="A75" s="99">
        <v>1950</v>
      </c>
      <c r="B75" s="98">
        <f>測定データ貼り付け用シート!B72-測定データ貼り付け用シート!Y72</f>
        <v>0.55100000000000005</v>
      </c>
      <c r="C75" s="98">
        <f>測定データ貼り付け用シート!C72-測定データ貼り付け用シート!X72</f>
        <v>0.67500000000000004</v>
      </c>
      <c r="D75" s="98">
        <f>測定データ貼り付け用シート!D72-((測定データ貼り付け用シート!W72-測定データ貼り付け用シート!Y72)*0.2+測定データ貼り付け用シート!Y72)</f>
        <v>0.64400000000000002</v>
      </c>
      <c r="E75" s="98">
        <f>測定データ貼り付け用シート!E72-((測定データ貼り付け用シート!W72-測定データ貼り付け用シート!Y72)*0.3+測定データ貼り付け用シート!Y72)</f>
        <v>0.67300000000000004</v>
      </c>
      <c r="F75" s="98">
        <f>測定データ貼り付け用シート!F72-((測定データ貼り付け用シート!W72-測定データ貼り付け用シート!Y72)*0.6+測定データ貼り付け用シート!Y72)</f>
        <v>0.73399999999999999</v>
      </c>
      <c r="G75" s="98">
        <f>測定データ貼り付け用シート!G72-(測定データ貼り付け用シート!W72*1)</f>
        <v>0.78800000000000003</v>
      </c>
      <c r="H75" s="98">
        <f>測定データ貼り付け用シート!H72-(測定データ貼り付け用シート!V72*1)</f>
        <v>0.77200000000000002</v>
      </c>
      <c r="I75" s="98">
        <f>測定データ貼り付け用シート!I72-((測定データ貼り付け用シート!V72-測定データ貼り付け用シート!Y72)*0.6+測定データ貼り付け用シート!Y72)</f>
        <v>0.74359999999999993</v>
      </c>
      <c r="J75" s="98">
        <f>測定データ貼り付け用シート!J72-((測定データ貼り付け用シート!V72-測定データ貼り付け用シート!Y72)*0.3+測定データ貼り付け用シート!Y72)</f>
        <v>0.69630000000000003</v>
      </c>
      <c r="K75" s="98">
        <f>測定データ貼り付け用シート!K72-((測定データ貼り付け用シート!V72-測定データ貼り付け用シート!Y72)*0.2+測定データ貼り付け用シート!Y72)</f>
        <v>0.67320000000000002</v>
      </c>
      <c r="L75" s="98">
        <f>測定データ貼り付け用シート!L72-測定データ貼り付け用シート!X72</f>
        <v>0.70599999999999996</v>
      </c>
      <c r="M75" s="98">
        <f>測定データ貼り付け用シート!M72-測定データ貼り付け用シート!Y72</f>
        <v>0.57800000000000007</v>
      </c>
      <c r="N75" s="98">
        <f>測定データ貼り付け用シート!N72-測定データ貼り付け用シート!Y72</f>
        <v>0.54900000000000004</v>
      </c>
      <c r="O75" s="98">
        <f>測定データ貼り付け用シート!O72-測定データ貼り付け用シート!X72</f>
        <v>0.69300000000000006</v>
      </c>
      <c r="P75" s="98">
        <f>測定データ貼り付け用シート!P72-((測定データ貼り付け用シート!U72-測定データ貼り付け用シート!Y72)*0.2+測定データ貼り付け用シート!Y72)</f>
        <v>0.6584000000000001</v>
      </c>
      <c r="Q75" s="98">
        <f>測定データ貼り付け用シート!Q72-((測定データ貼り付け用シート!U72-測定データ貼り付け用シート!Y72)*0.3+測定データ貼り付け用シート!Y72)</f>
        <v>0.68110000000000004</v>
      </c>
      <c r="R75" s="98">
        <f>測定データ貼り付け用シート!R72-((測定データ貼り付け用シート!U72-測定データ貼り付け用シート!Y72)*0.6+測定データ貼り付け用シート!Y72)</f>
        <v>0.70620000000000005</v>
      </c>
      <c r="S75" s="98">
        <f>測定データ貼り付け用シート!S72-(測定データ貼り付け用シート!U72*1)</f>
        <v>0.76</v>
      </c>
    </row>
    <row r="76" spans="1:19">
      <c r="A76" s="99">
        <v>1980</v>
      </c>
      <c r="B76" s="98">
        <f>測定データ貼り付け用シート!B73-測定データ貼り付け用シート!Y73</f>
        <v>0.54800000000000004</v>
      </c>
      <c r="C76" s="98">
        <f>測定データ貼り付け用シート!C73-測定データ貼り付け用シート!X73</f>
        <v>0.67300000000000004</v>
      </c>
      <c r="D76" s="98">
        <f>測定データ貼り付け用シート!D73-((測定データ貼り付け用シート!W73-測定データ貼り付け用シート!Y73)*0.2+測定データ貼り付け用シート!Y73)</f>
        <v>0.64200000000000002</v>
      </c>
      <c r="E76" s="98">
        <f>測定データ貼り付け用シート!E73-((測定データ貼り付け用シート!W73-測定データ貼り付け用シート!Y73)*0.3+測定データ貼り付け用シート!Y73)</f>
        <v>0.67199999999999993</v>
      </c>
      <c r="F76" s="98">
        <f>測定データ貼り付け用シート!F73-((測定データ貼り付け用シート!W73-測定データ貼り付け用シート!Y73)*0.6+測定データ貼り付け用シート!Y73)</f>
        <v>0.73399999999999999</v>
      </c>
      <c r="G76" s="98">
        <f>測定データ貼り付け用シート!G73-(測定データ貼り付け用シート!W73*1)</f>
        <v>0.78600000000000003</v>
      </c>
      <c r="H76" s="98">
        <f>測定データ貼り付け用シート!H73-(測定データ貼り付け用シート!V73*1)</f>
        <v>0.76800000000000002</v>
      </c>
      <c r="I76" s="98">
        <f>測定データ貼り付け用シート!I73-((測定データ貼り付け用シート!V73-測定データ貼り付け用シート!Y73)*0.6+測定データ貼り付け用シート!Y73)</f>
        <v>0.74039999999999995</v>
      </c>
      <c r="J76" s="98">
        <f>測定データ貼り付け用シート!J73-((測定データ貼り付け用シート!V73-測定データ貼り付け用シート!Y73)*0.3+測定データ貼り付け用シート!Y73)</f>
        <v>0.69369999999999998</v>
      </c>
      <c r="K76" s="98">
        <f>測定データ貼り付け用シート!K73-((測定データ貼り付け用シート!V73-測定データ貼り付け用シート!Y73)*0.2+測定データ貼り付け用シート!Y73)</f>
        <v>0.66980000000000006</v>
      </c>
      <c r="L76" s="98">
        <f>測定データ貼り付け用シート!L73-測定データ貼り付け用シート!X73</f>
        <v>0.70399999999999996</v>
      </c>
      <c r="M76" s="98">
        <f>測定データ貼り付け用シート!M73-測定データ貼り付け用シート!Y73</f>
        <v>0.57500000000000007</v>
      </c>
      <c r="N76" s="98">
        <f>測定データ貼り付け用シート!N73-測定データ貼り付け用シート!Y73</f>
        <v>0.54600000000000004</v>
      </c>
      <c r="O76" s="98">
        <f>測定データ貼り付け用シート!O73-測定データ貼り付け用シート!X73</f>
        <v>0.69199999999999995</v>
      </c>
      <c r="P76" s="98">
        <f>測定データ貼り付け用シート!P73-((測定データ貼り付け用シート!U73-測定データ貼り付け用シート!Y73)*0.2+測定データ貼り付け用シート!Y73)</f>
        <v>0.65539999999999998</v>
      </c>
      <c r="Q76" s="98">
        <f>測定データ貼り付け用シート!Q73-((測定データ貼り付け用シート!U73-測定データ貼り付け用シート!Y73)*0.3+測定データ貼り付け用シート!Y73)</f>
        <v>0.68009999999999993</v>
      </c>
      <c r="R76" s="98">
        <f>測定データ貼り付け用シート!R73-((測定データ貼り付け用シート!U73-測定データ貼り付け用シート!Y73)*0.6+測定データ貼り付け用シート!Y73)</f>
        <v>0.70520000000000005</v>
      </c>
      <c r="S76" s="98">
        <f>測定データ貼り付け用シート!S73-(測定データ貼り付け用シート!U73*1)</f>
        <v>0.75900000000000012</v>
      </c>
    </row>
    <row r="77" spans="1:19">
      <c r="A77" s="99">
        <v>2010</v>
      </c>
      <c r="B77" s="98">
        <f>測定データ貼り付け用シート!B74-測定データ貼り付け用シート!Y74</f>
        <v>0.54400000000000004</v>
      </c>
      <c r="C77" s="98">
        <f>測定データ貼り付け用シート!C74-測定データ貼り付け用シート!X74</f>
        <v>0.67199999999999993</v>
      </c>
      <c r="D77" s="98">
        <f>測定データ貼り付け用シート!D74-((測定データ貼り付け用シート!W74-測定データ貼り付け用シート!Y74)*0.2+測定データ貼り付け用シート!Y74)</f>
        <v>0.64</v>
      </c>
      <c r="E77" s="98">
        <f>測定データ貼り付け用シート!E74-((測定データ貼り付け用シート!W74-測定データ貼り付け用シート!Y74)*0.3+測定データ貼り付け用シート!Y74)</f>
        <v>0.67100000000000004</v>
      </c>
      <c r="F77" s="98">
        <f>測定データ貼り付け用シート!F74-((測定データ貼り付け用シート!W74-測定データ貼り付け用シート!Y74)*0.6+測定データ貼り付け用シート!Y74)</f>
        <v>0.73399999999999999</v>
      </c>
      <c r="G77" s="98">
        <f>測定データ貼り付け用シート!G74-(測定データ貼り付け用シート!W74*1)</f>
        <v>0.78700000000000014</v>
      </c>
      <c r="H77" s="98">
        <f>測定データ貼り付け用シート!H74-(測定データ貼り付け用シート!V74*1)</f>
        <v>0.76899999999999991</v>
      </c>
      <c r="I77" s="98">
        <f>測定データ貼り付け用シート!I74-((測定データ貼り付け用シート!V74-測定データ貼り付け用シート!Y74)*0.6+測定データ貼り付け用シート!Y74)</f>
        <v>0.73959999999999992</v>
      </c>
      <c r="J77" s="98">
        <f>測定データ貼り付け用シート!J74-((測定データ貼り付け用シート!V74-測定データ貼り付け用シート!Y74)*0.3+測定データ貼り付け用シート!Y74)</f>
        <v>0.69230000000000003</v>
      </c>
      <c r="K77" s="98">
        <f>測定データ貼り付け用シート!K74-((測定データ貼り付け用シート!V74-測定データ貼り付け用シート!Y74)*0.2+測定データ貼り付け用シート!Y74)</f>
        <v>0.66820000000000002</v>
      </c>
      <c r="L77" s="98">
        <f>測定データ貼り付け用シート!L74-測定データ貼り付け用シート!X74</f>
        <v>0.70199999999999996</v>
      </c>
      <c r="M77" s="98">
        <f>測定データ貼り付け用シート!M74-測定データ貼り付け用シート!Y74</f>
        <v>0.57200000000000006</v>
      </c>
      <c r="N77" s="98">
        <f>測定データ貼り付け用シート!N74-測定データ貼り付け用シート!Y74</f>
        <v>0.54200000000000004</v>
      </c>
      <c r="O77" s="98">
        <f>測定データ貼り付け用シート!O74-測定データ貼り付け用シート!X74</f>
        <v>0.69100000000000006</v>
      </c>
      <c r="P77" s="98">
        <f>測定データ貼り付け用シート!P74-((測定データ貼り付け用シート!U74-測定データ貼り付け用シート!Y74)*0.2+測定データ貼り付け用シート!Y74)</f>
        <v>0.65440000000000009</v>
      </c>
      <c r="Q77" s="98">
        <f>測定データ貼り付け用シート!Q74-((測定データ貼り付け用シート!U74-測定データ貼り付け用シート!Y74)*0.3+測定データ貼り付け用シート!Y74)</f>
        <v>0.67809999999999993</v>
      </c>
      <c r="R77" s="98">
        <f>測定データ貼り付け用シート!R74-((測定データ貼り付け用シート!U74-測定データ貼り付け用シート!Y74)*0.6+測定データ貼り付け用シート!Y74)</f>
        <v>0.70520000000000005</v>
      </c>
      <c r="S77" s="98">
        <f>測定データ貼り付け用シート!S74-(測定データ貼り付け用シート!U74*1)</f>
        <v>0.75800000000000001</v>
      </c>
    </row>
    <row r="78" spans="1:19">
      <c r="A78" s="99">
        <v>2040</v>
      </c>
      <c r="B78" s="98">
        <f>測定データ貼り付け用シート!B75-測定データ貼り付け用シート!Y75</f>
        <v>0.54</v>
      </c>
      <c r="C78" s="98">
        <f>測定データ貼り付け用シート!C75-測定データ貼り付け用シート!X75</f>
        <v>0.66799999999999993</v>
      </c>
      <c r="D78" s="98">
        <f>測定データ貼り付け用シート!D75-((測定データ貼り付け用シート!W75-測定データ貼り付け用シート!Y75)*0.2+測定データ貼り付け用シート!Y75)</f>
        <v>0.63719999999999999</v>
      </c>
      <c r="E78" s="98">
        <f>測定データ貼り付け用シート!E75-((測定データ貼り付け用シート!W75-測定データ貼り付け用シート!Y75)*0.3+測定データ貼り付け用シート!Y75)</f>
        <v>0.6673</v>
      </c>
      <c r="F78" s="98">
        <f>測定データ貼り付け用シート!F75-((測定データ貼り付け用シート!W75-測定データ貼り付け用シート!Y75)*0.6+測定データ貼り付け用シート!Y75)</f>
        <v>0.73060000000000003</v>
      </c>
      <c r="G78" s="98">
        <f>測定データ貼り付け用シート!G75-(測定データ貼り付け用シート!W75*1)</f>
        <v>0.78499999999999992</v>
      </c>
      <c r="H78" s="98">
        <f>測定データ貼り付け用シート!H75-(測定データ貼り付け用シート!V75*1)</f>
        <v>0.76100000000000001</v>
      </c>
      <c r="I78" s="98">
        <f>測定データ貼り付け用シート!I75-((測定データ貼り付け用シート!V75-測定データ貼り付け用シート!Y75)*0.6+測定データ貼り付け用シート!Y75)</f>
        <v>0.73439999999999994</v>
      </c>
      <c r="J78" s="98">
        <f>測定データ貼り付け用シート!J75-((測定データ貼り付け用シート!V75-測定データ貼り付け用シート!Y75)*0.3+測定データ貼り付け用シート!Y75)</f>
        <v>0.68819999999999992</v>
      </c>
      <c r="K78" s="98">
        <f>測定データ貼り付け用シート!K75-((測定データ貼り付け用シート!V75-測定データ貼り付け用シート!Y75)*0.2+測定データ貼り付け用シート!Y75)</f>
        <v>0.66380000000000006</v>
      </c>
      <c r="L78" s="98">
        <f>測定データ貼り付け用シート!L75-測定データ貼り付け用シート!X75</f>
        <v>0.70100000000000007</v>
      </c>
      <c r="M78" s="98">
        <f>測定データ貼り付け用シート!M75-測定データ貼り付け用シート!Y75</f>
        <v>0.56800000000000006</v>
      </c>
      <c r="N78" s="98">
        <f>測定データ貼り付け用シート!N75-測定データ貼り付け用シート!Y75</f>
        <v>0.53900000000000003</v>
      </c>
      <c r="O78" s="98">
        <f>測定データ貼り付け用シート!O75-測定データ貼り付け用シート!X75</f>
        <v>0.68799999999999994</v>
      </c>
      <c r="P78" s="98">
        <f>測定データ貼り付け用シート!P75-((測定データ貼り付け用シート!U75-測定データ貼り付け用シート!Y75)*0.2+測定データ貼り付け用シート!Y75)</f>
        <v>0.65040000000000009</v>
      </c>
      <c r="Q78" s="98">
        <f>測定データ貼り付け用シート!Q75-((測定データ貼り付け用シート!U75-測定データ貼り付け用シート!Y75)*0.3+測定データ貼り付け用シート!Y75)</f>
        <v>0.67409999999999992</v>
      </c>
      <c r="R78" s="98">
        <f>測定データ貼り付け用シート!R75-((測定データ貼り付け用シート!U75-測定データ貼り付け用シート!Y75)*0.6+測定データ貼り付け用シート!Y75)</f>
        <v>0.70120000000000005</v>
      </c>
      <c r="S78" s="98">
        <f>測定データ貼り付け用シート!S75-(測定データ貼り付け用シート!U75*1)</f>
        <v>0.75600000000000001</v>
      </c>
    </row>
    <row r="79" spans="1:19">
      <c r="A79" s="99">
        <v>2070</v>
      </c>
      <c r="B79" s="98">
        <f>測定データ貼り付け用シート!B76-測定データ貼り付け用シート!Y76</f>
        <v>0.53700000000000003</v>
      </c>
      <c r="C79" s="98">
        <f>測定データ貼り付け用シート!C76-測定データ貼り付け用シート!X76</f>
        <v>0.66700000000000004</v>
      </c>
      <c r="D79" s="98">
        <f>測定データ貼り付け用シート!D76-((測定データ貼り付け用シート!W76-測定データ貼り付け用シート!Y76)*0.2+測定データ貼り付け用シート!Y76)</f>
        <v>0.6362000000000001</v>
      </c>
      <c r="E79" s="98">
        <f>測定データ貼り付け用シート!E76-((測定データ貼り付け用シート!W76-測定データ貼り付け用シート!Y76)*0.3+測定データ貼り付け用シート!Y76)</f>
        <v>0.6663</v>
      </c>
      <c r="F79" s="98">
        <f>測定データ貼り付け用シート!F76-((測定データ貼り付け用シート!W76-測定データ貼り付け用シート!Y76)*0.6+測定データ貼り付け用シート!Y76)</f>
        <v>0.73060000000000003</v>
      </c>
      <c r="G79" s="98">
        <f>測定データ貼り付け用シート!G76-(測定データ貼り付け用シート!W76*1)</f>
        <v>0.78600000000000003</v>
      </c>
      <c r="H79" s="98">
        <f>測定データ貼り付け用シート!H76-(測定データ貼り付け用シート!V76*1)</f>
        <v>0.7659999999999999</v>
      </c>
      <c r="I79" s="98">
        <f>測定データ貼り付け用シート!I76-((測定データ貼り付け用シート!V76-測定データ貼り付け用シート!Y76)*0.6+測定データ貼り付け用シート!Y76)</f>
        <v>0.73699999999999999</v>
      </c>
      <c r="J79" s="98">
        <f>測定データ貼り付け用シート!J76-((測定データ貼り付け用シート!V76-測定データ貼り付け用シート!Y76)*0.3+測定データ貼り付け用シート!Y76)</f>
        <v>0.68799999999999994</v>
      </c>
      <c r="K79" s="98">
        <f>測定データ貼り付け用シート!K76-((測定データ貼り付け用シート!V76-測定データ貼り付け用シート!Y76)*0.2+測定データ貼り付け用シート!Y76)</f>
        <v>0.66200000000000003</v>
      </c>
      <c r="L79" s="98">
        <f>測定データ貼り付け用シート!L76-測定データ貼り付け用シート!X76</f>
        <v>0.69799999999999995</v>
      </c>
      <c r="M79" s="98">
        <f>測定データ貼り付け用シート!M76-測定データ貼り付け用シート!Y76</f>
        <v>0.56500000000000006</v>
      </c>
      <c r="N79" s="98">
        <f>測定データ貼り付け用シート!N76-測定データ貼り付け用シート!Y76</f>
        <v>0.53500000000000003</v>
      </c>
      <c r="O79" s="98">
        <f>測定データ貼り付け用シート!O76-測定データ貼り付け用シート!X76</f>
        <v>0.68700000000000006</v>
      </c>
      <c r="P79" s="98">
        <f>測定データ貼り付け用シート!P76-((測定データ貼り付け用シート!U76-測定データ貼り付け用シート!Y76)*0.2+測定データ貼り付け用シート!Y76)</f>
        <v>0.64840000000000009</v>
      </c>
      <c r="Q79" s="98">
        <f>測定データ貼り付け用シート!Q76-((測定データ貼り付け用シート!U76-測定データ貼り付け用シート!Y76)*0.3+測定データ貼り付け用シート!Y76)</f>
        <v>0.67310000000000003</v>
      </c>
      <c r="R79" s="98">
        <f>測定データ貼り付け用シート!R76-((測定データ貼り付け用シート!U76-測定データ貼り付け用シート!Y76)*0.6+測定データ貼り付け用シート!Y76)</f>
        <v>0.70020000000000004</v>
      </c>
      <c r="S79" s="98">
        <f>測定データ貼り付け用シート!S76-(測定データ貼り付け用シート!U76*1)</f>
        <v>0.75500000000000012</v>
      </c>
    </row>
    <row r="80" spans="1:19">
      <c r="A80" s="99">
        <v>2100</v>
      </c>
      <c r="B80" s="98">
        <f>測定データ貼り付け用シート!B77-測定データ貼り付け用シート!Y77</f>
        <v>0.53300000000000003</v>
      </c>
      <c r="C80" s="98">
        <f>測定データ貼り付け用シート!C77-測定データ貼り付け用シート!X77</f>
        <v>0.66599999999999993</v>
      </c>
      <c r="D80" s="98">
        <f>測定データ貼り付け用シート!D77-((測定データ貼り付け用シート!W77-測定データ貼り付け用シート!Y77)*0.2+測定データ貼り付け用シート!Y77)</f>
        <v>0.63319999999999999</v>
      </c>
      <c r="E80" s="98">
        <f>測定データ貼り付け用シート!E77-((測定データ貼り付け用シート!W77-測定データ貼り付け用シート!Y77)*0.3+測定データ貼り付け用シート!Y77)</f>
        <v>0.6653</v>
      </c>
      <c r="F80" s="98">
        <f>測定データ貼り付け用シート!F77-((測定データ貼り付け用シート!W77-測定データ貼り付け用シート!Y77)*0.6+測定データ貼り付け用シート!Y77)</f>
        <v>0.73159999999999992</v>
      </c>
      <c r="G80" s="98">
        <f>測定データ貼り付け用シート!G77-(測定データ貼り付け用シート!W77*1)</f>
        <v>0.78499999999999992</v>
      </c>
      <c r="H80" s="98">
        <f>測定データ貼り付け用シート!H77-(測定データ貼り付け用シート!V77*1)</f>
        <v>0.76600000000000001</v>
      </c>
      <c r="I80" s="98">
        <f>測定データ貼り付け用シート!I77-((測定データ貼り付け用シート!V77-測定データ貼り付け用シート!Y77)*0.6+測定データ貼り付け用シート!Y77)</f>
        <v>0.73560000000000003</v>
      </c>
      <c r="J80" s="98">
        <f>測定データ貼り付け用シート!J77-((測定データ貼り付け用シート!V77-測定データ貼り付け用シート!Y77)*0.3+測定データ貼り付け用シート!Y77)</f>
        <v>0.68630000000000002</v>
      </c>
      <c r="K80" s="98">
        <f>測定データ貼り付け用シート!K77-((測定データ貼り付け用シート!V77-測定データ貼り付け用シート!Y77)*0.2+測定データ貼り付け用シート!Y77)</f>
        <v>0.66020000000000001</v>
      </c>
      <c r="L80" s="98">
        <f>測定データ貼り付け用シート!L77-測定データ貼り付け用シート!X77</f>
        <v>0.69700000000000006</v>
      </c>
      <c r="M80" s="98">
        <f>測定データ貼り付け用シート!M77-測定データ貼り付け用シート!Y77</f>
        <v>0.56200000000000006</v>
      </c>
      <c r="N80" s="98">
        <f>測定データ貼り付け用シート!N77-測定データ貼り付け用シート!Y77</f>
        <v>0.53200000000000003</v>
      </c>
      <c r="O80" s="98">
        <f>測定データ貼り付け用シート!O77-測定データ貼り付け用シート!X77</f>
        <v>0.68500000000000005</v>
      </c>
      <c r="P80" s="98">
        <f>測定データ貼り付け用シート!P77-((測定データ貼り付け用シート!U77-測定データ貼り付け用シート!Y77)*0.2+測定データ貼り付け用シート!Y77)</f>
        <v>0.64640000000000009</v>
      </c>
      <c r="Q80" s="98">
        <f>測定データ貼り付け用シート!Q77-((測定データ貼り付け用シート!U77-測定データ貼り付け用シート!Y77)*0.3+測定データ貼り付け用シート!Y77)</f>
        <v>0.67009999999999992</v>
      </c>
      <c r="R80" s="98">
        <f>測定データ貼り付け用シート!R77-((測定データ貼り付け用シート!U77-測定データ貼り付け用シート!Y77)*0.6+測定データ貼り付け用シート!Y77)</f>
        <v>0.69820000000000004</v>
      </c>
      <c r="S80" s="98">
        <f>測定データ貼り付け用シート!S77-(測定データ貼り付け用シート!U77*1)</f>
        <v>0.754</v>
      </c>
    </row>
    <row r="81" spans="1:19">
      <c r="A81" s="99">
        <v>2130</v>
      </c>
      <c r="B81" s="98">
        <f>測定データ貼り付け用シート!B78-測定データ貼り付け用シート!Y78</f>
        <v>0.52900000000000003</v>
      </c>
      <c r="C81" s="98">
        <f>測定データ貼り付け用シート!C78-測定データ貼り付け用シート!X78</f>
        <v>0.66199999999999992</v>
      </c>
      <c r="D81" s="98">
        <f>測定データ貼り付け用シート!D78-((測定データ貼り付け用シート!W78-測定データ貼り付け用シート!Y78)*0.2+測定データ貼り付け用シート!Y78)</f>
        <v>0.63020000000000009</v>
      </c>
      <c r="E81" s="98">
        <f>測定データ貼り付け用シート!E78-((測定データ貼り付け用シート!W78-測定データ貼り付け用シート!Y78)*0.3+測定データ貼り付け用シート!Y78)</f>
        <v>0.6623</v>
      </c>
      <c r="F81" s="98">
        <f>測定データ貼り付け用シート!F78-((測定データ貼り付け用シート!W78-測定データ貼り付け用シート!Y78)*0.6+測定データ貼り付け用シート!Y78)</f>
        <v>0.72759999999999991</v>
      </c>
      <c r="G81" s="98">
        <f>測定データ貼り付け用シート!G78-(測定データ貼り付け用シート!W78*1)</f>
        <v>0.78400000000000003</v>
      </c>
      <c r="H81" s="98">
        <f>測定データ貼り付け用シート!H78-(測定データ貼り付け用シート!V78*1)</f>
        <v>0.7649999999999999</v>
      </c>
      <c r="I81" s="98">
        <f>測定データ貼り付け用シート!I78-((測定データ貼り付け用シート!V78-測定データ貼り付け用シート!Y78)*0.6+測定データ貼り付け用シート!Y78)</f>
        <v>0.73460000000000003</v>
      </c>
      <c r="J81" s="98">
        <f>測定データ貼り付け用シート!J78-((測定データ貼り付け用シート!V78-測定データ貼り付け用シート!Y78)*0.3+測定データ貼り付け用シート!Y78)</f>
        <v>0.68430000000000002</v>
      </c>
      <c r="K81" s="98">
        <f>測定データ貼り付け用シート!K78-((測定データ貼り付け用シート!V78-測定データ貼り付け用シート!Y78)*0.2+測定データ貼り付け用シート!Y78)</f>
        <v>0.65820000000000001</v>
      </c>
      <c r="L81" s="98">
        <f>測定データ貼り付け用シート!L78-測定データ貼り付け用シート!X78</f>
        <v>0.69500000000000006</v>
      </c>
      <c r="M81" s="98">
        <f>測定データ貼り付け用シート!M78-測定データ貼り付け用シート!Y78</f>
        <v>0.55700000000000005</v>
      </c>
      <c r="N81" s="98">
        <f>測定データ貼り付け用シート!N78-測定データ貼り付け用シート!Y78</f>
        <v>0.52800000000000002</v>
      </c>
      <c r="O81" s="98">
        <f>測定データ貼り付け用シート!O78-測定データ貼り付け用シート!X78</f>
        <v>0.68199999999999994</v>
      </c>
      <c r="P81" s="98">
        <f>測定データ貼り付け用シート!P78-((測定データ貼り付け用シート!U78-測定データ貼り付け用シート!Y78)*0.2+測定データ貼り付け用シート!Y78)</f>
        <v>0.64339999999999997</v>
      </c>
      <c r="Q81" s="98">
        <f>測定データ貼り付け用シート!Q78-((測定データ貼り付け用シート!U78-測定データ貼り付け用シート!Y78)*0.3+測定データ貼り付け用シート!Y78)</f>
        <v>0.66710000000000003</v>
      </c>
      <c r="R81" s="98">
        <f>測定データ貼り付け用シート!R78-((測定データ貼り付け用シート!U78-測定データ貼り付け用シート!Y78)*0.6+測定データ貼り付け用シート!Y78)</f>
        <v>0.69620000000000004</v>
      </c>
      <c r="S81" s="98">
        <f>測定データ貼り付け用シート!S78-(測定データ貼り付け用シート!U78*1)</f>
        <v>0.75300000000000011</v>
      </c>
    </row>
    <row r="82" spans="1:19">
      <c r="A82" s="99">
        <v>2160</v>
      </c>
      <c r="B82" s="98">
        <f>測定データ貼り付け用シート!B79-測定データ貼り付け用シート!Y79</f>
        <v>0.52500000000000002</v>
      </c>
      <c r="C82" s="98">
        <f>測定データ貼り付け用シート!C79-測定データ貼り付け用シート!X79</f>
        <v>0.66199999999999992</v>
      </c>
      <c r="D82" s="98">
        <f>測定データ貼り付け用シート!D79-((測定データ貼り付け用シート!W79-測定データ貼り付け用シート!Y79)*0.2+測定データ貼り付け用シート!Y79)</f>
        <v>0.62820000000000009</v>
      </c>
      <c r="E82" s="98">
        <f>測定データ貼り付け用シート!E79-((測定データ貼り付け用シート!W79-測定データ貼り付け用シート!Y79)*0.3+測定データ貼り付け用シート!Y79)</f>
        <v>0.6613</v>
      </c>
      <c r="F82" s="98">
        <f>測定データ貼り付け用シート!F79-((測定データ貼り付け用シート!W79-測定データ貼り付け用シート!Y79)*0.6+測定データ貼り付け用シート!Y79)</f>
        <v>0.72759999999999991</v>
      </c>
      <c r="G82" s="98">
        <f>測定データ貼り付け用シート!G79-(測定データ貼り付け用シート!W79*1)</f>
        <v>0.78400000000000003</v>
      </c>
      <c r="H82" s="98">
        <f>測定データ貼り付け用シート!H79-(測定データ貼り付け用シート!V79*1)</f>
        <v>0.7629999999999999</v>
      </c>
      <c r="I82" s="98">
        <f>測定データ貼り付け用シート!I79-((測定データ貼り付け用シート!V79-測定データ貼り付け用シート!Y79)*0.6+測定データ貼り付け用シート!Y79)</f>
        <v>0.73260000000000003</v>
      </c>
      <c r="J82" s="98">
        <f>測定データ貼り付け用シート!J79-((測定データ貼り付け用シート!V79-測定データ貼り付け用シート!Y79)*0.3+測定データ貼り付け用シート!Y79)</f>
        <v>0.68130000000000002</v>
      </c>
      <c r="K82" s="98">
        <f>測定データ貼り付け用シート!K79-((測定データ貼り付け用シート!V79-測定データ貼り付け用シート!Y79)*0.2+測定データ貼り付け用シート!Y79)</f>
        <v>0.6552</v>
      </c>
      <c r="L82" s="98">
        <f>測定データ貼り付け用シート!L79-測定データ貼り付け用シート!X79</f>
        <v>0.69300000000000006</v>
      </c>
      <c r="M82" s="98">
        <f>測定データ貼り付け用シート!M79-測定データ貼り付け用シート!Y79</f>
        <v>0.55400000000000005</v>
      </c>
      <c r="N82" s="98">
        <f>測定データ貼り付け用シート!N79-測定データ貼り付け用シート!Y79</f>
        <v>0.52400000000000002</v>
      </c>
      <c r="O82" s="98">
        <f>測定データ貼り付け用シート!O79-測定データ貼り付け用シート!X79</f>
        <v>0.68100000000000005</v>
      </c>
      <c r="P82" s="98">
        <f>測定データ貼り付け用シート!P79-((測定データ貼り付け用シート!U79-測定データ貼り付け用シート!Y79)*0.2+測定データ貼り付け用シート!Y79)</f>
        <v>0.64139999999999997</v>
      </c>
      <c r="Q82" s="98">
        <f>測定データ貼り付け用シート!Q79-((測定データ貼り付け用シート!U79-測定データ貼り付け用シート!Y79)*0.3+測定データ貼り付け用シート!Y79)</f>
        <v>0.66510000000000002</v>
      </c>
      <c r="R82" s="98">
        <f>測定データ貼り付け用シート!R79-((測定データ貼り付け用シート!U79-測定データ貼り付け用シート!Y79)*0.6+測定データ貼り付け用シート!Y79)</f>
        <v>0.69520000000000004</v>
      </c>
      <c r="S82" s="98">
        <f>測定データ貼り付け用シート!S79-(測定データ貼り付け用シート!U79*1)</f>
        <v>0.752</v>
      </c>
    </row>
    <row r="83" spans="1:19">
      <c r="A83" s="99">
        <v>2190</v>
      </c>
      <c r="B83" s="98">
        <f>測定データ貼り付け用シート!B80-測定データ貼り付け用シート!Y80</f>
        <v>0.52100000000000002</v>
      </c>
      <c r="C83" s="98">
        <f>測定データ貼り付け用シート!C80-測定データ貼り付け用シート!X80</f>
        <v>0.65999999999999992</v>
      </c>
      <c r="D83" s="98">
        <f>測定データ貼り付け用シート!D80-((測定データ貼り付け用シート!W80-測定データ貼り付け用シート!Y80)*0.2+測定データ貼り付け用シート!Y80)</f>
        <v>0.62519999999999998</v>
      </c>
      <c r="E83" s="98">
        <f>測定データ貼り付け用シート!E80-((測定データ貼り付け用シート!W80-測定データ貼り付け用シート!Y80)*0.3+測定データ貼り付け用シート!Y80)</f>
        <v>0.6603</v>
      </c>
      <c r="F83" s="98">
        <f>測定データ貼り付け用シート!F80-((測定データ貼り付け用シート!W80-測定データ貼り付け用シート!Y80)*0.6+測定データ貼り付け用シート!Y80)</f>
        <v>0.72759999999999991</v>
      </c>
      <c r="G83" s="98">
        <f>測定データ貼り付け用シート!G80-(測定データ貼り付け用シート!W80*1)</f>
        <v>0.78499999999999992</v>
      </c>
      <c r="H83" s="98">
        <f>測定データ貼り付け用シート!H80-(測定データ貼り付け用シート!V80*1)</f>
        <v>0.7609999999999999</v>
      </c>
      <c r="I83" s="98">
        <f>測定データ貼り付け用シート!I80-((測定データ貼り付け用シート!V80-測定データ貼り付け用シート!Y80)*0.6+測定データ貼り付け用シート!Y80)</f>
        <v>0.73060000000000003</v>
      </c>
      <c r="J83" s="98">
        <f>測定データ貼り付け用シート!J80-((測定データ貼り付け用シート!V80-測定データ貼り付け用シート!Y80)*0.3+測定データ貼り付け用シート!Y80)</f>
        <v>0.68030000000000002</v>
      </c>
      <c r="K83" s="98">
        <f>測定データ貼り付け用シート!K80-((測定データ貼り付け用シート!V80-測定データ貼り付け用シート!Y80)*0.2+測定データ貼り付け用シート!Y80)</f>
        <v>0.6522</v>
      </c>
      <c r="L83" s="98">
        <f>測定データ貼り付け用シート!L80-測定データ貼り付け用シート!X80</f>
        <v>0.69</v>
      </c>
      <c r="M83" s="98">
        <f>測定データ貼り付け用シート!M80-測定データ貼り付け用シート!Y80</f>
        <v>0.55100000000000005</v>
      </c>
      <c r="N83" s="98">
        <f>測定データ貼り付け用シート!N80-測定データ貼り付け用シート!Y80</f>
        <v>0.52100000000000002</v>
      </c>
      <c r="O83" s="98">
        <f>測定データ貼り付け用シート!O80-測定データ貼り付け用シート!X80</f>
        <v>0.67700000000000005</v>
      </c>
      <c r="P83" s="98">
        <f>測定データ貼り付け用シート!P80-((測定データ貼り付け用シート!U80-測定データ貼り付け用シート!Y80)*0.2+測定データ貼り付け用シート!Y80)</f>
        <v>0.63840000000000008</v>
      </c>
      <c r="Q83" s="98">
        <f>測定データ貼り付け用シート!Q80-((測定データ貼り付け用シート!U80-測定データ貼り付け用シート!Y80)*0.3+測定データ貼り付け用シート!Y80)</f>
        <v>0.66310000000000002</v>
      </c>
      <c r="R83" s="98">
        <f>測定データ貼り付け用シート!R80-((測定データ貼り付け用シート!U80-測定データ貼り付け用シート!Y80)*0.6+測定データ貼り付け用シート!Y80)</f>
        <v>0.69320000000000004</v>
      </c>
      <c r="S83" s="98">
        <f>測定データ貼り付け用シート!S80-(測定データ貼り付け用シート!U80*1)</f>
        <v>0.75100000000000011</v>
      </c>
    </row>
    <row r="84" spans="1:19">
      <c r="A84" s="99">
        <v>2220</v>
      </c>
      <c r="B84" s="98">
        <f>測定データ貼り付け用シート!B81-測定データ貼り付け用シート!Y81</f>
        <v>0.51800000000000002</v>
      </c>
      <c r="C84" s="98">
        <f>測定データ貼り付け用シート!C81-測定データ貼り付け用シート!X81</f>
        <v>0.65700000000000003</v>
      </c>
      <c r="D84" s="98">
        <f>測定データ貼り付け用シート!D81-((測定データ貼り付け用シート!W81-測定データ貼り付け用シート!Y81)*0.2+測定データ貼り付け用シート!Y81)</f>
        <v>0.62220000000000009</v>
      </c>
      <c r="E84" s="98">
        <f>測定データ貼り付け用シート!E81-((測定データ貼り付け用シート!W81-測定データ貼り付け用シート!Y81)*0.3+測定データ貼り付け用シート!Y81)</f>
        <v>0.65629999999999999</v>
      </c>
      <c r="F84" s="98">
        <f>測定データ貼り付け用シート!F81-((測定データ貼り付け用シート!W81-測定データ貼り付け用シート!Y81)*0.6+測定データ貼り付け用シート!Y81)</f>
        <v>0.72359999999999991</v>
      </c>
      <c r="G84" s="98">
        <f>測定データ貼り付け用シート!G81-(測定データ貼り付け用シート!W81*1)</f>
        <v>0.78099999999999992</v>
      </c>
      <c r="H84" s="98">
        <f>測定データ貼り付け用シート!H81-(測定データ貼り付け用シート!V81*1)</f>
        <v>0.7569999999999999</v>
      </c>
      <c r="I84" s="98">
        <f>測定データ貼り付け用シート!I81-((測定データ貼り付け用シート!V81-測定データ貼り付け用シート!Y81)*0.6+測定データ貼り付け用シート!Y81)</f>
        <v>0.72720000000000007</v>
      </c>
      <c r="J84" s="98">
        <f>測定データ貼り付け用シート!J81-((測定データ貼り付け用シート!V81-測定データ貼り付け用シート!Y81)*0.3+測定データ貼り付け用シート!Y81)</f>
        <v>0.67710000000000004</v>
      </c>
      <c r="K84" s="98">
        <f>測定データ貼り付け用シート!K81-((測定データ貼り付け用シート!V81-測定データ貼り付け用シート!Y81)*0.2+測定データ貼り付け用シート!Y81)</f>
        <v>0.65040000000000009</v>
      </c>
      <c r="L84" s="98">
        <f>測定データ貼り付け用シート!L81-測定データ貼り付け用シート!X81</f>
        <v>0.68700000000000006</v>
      </c>
      <c r="M84" s="98">
        <f>測定データ貼り付け用シート!M81-測定データ貼り付け用シート!Y81</f>
        <v>0.54700000000000004</v>
      </c>
      <c r="N84" s="98">
        <f>測定データ貼り付け用シート!N81-測定データ貼り付け用シート!Y81</f>
        <v>0.51700000000000002</v>
      </c>
      <c r="O84" s="98">
        <f>測定データ貼り付け用シート!O81-測定データ貼り付け用シート!X81</f>
        <v>0.67300000000000004</v>
      </c>
      <c r="P84" s="98">
        <f>測定データ貼り付け用シート!P81-((測定データ貼り付け用シート!U81-測定データ貼り付け用シート!Y81)*0.2+測定データ貼り付け用シート!Y81)</f>
        <v>0.63440000000000007</v>
      </c>
      <c r="Q84" s="98">
        <f>測定データ貼り付け用シート!Q81-((測定データ貼り付け用シート!U81-測定データ貼り付け用シート!Y81)*0.3+測定データ貼り付け用シート!Y81)</f>
        <v>0.66010000000000013</v>
      </c>
      <c r="R84" s="98">
        <f>測定データ貼り付け用シート!R81-((測定データ貼り付け用シート!U81-測定データ貼り付け用シート!Y81)*0.6+測定データ貼り付け用シート!Y81)</f>
        <v>0.69020000000000004</v>
      </c>
      <c r="S84" s="98">
        <f>測定データ貼り付け用シート!S81-(測定データ貼り付け用シート!U81*1)</f>
        <v>0.748</v>
      </c>
    </row>
    <row r="85" spans="1:19">
      <c r="A85" s="99">
        <v>2250</v>
      </c>
      <c r="B85" s="98">
        <f>測定データ貼り付け用シート!B82-測定データ貼り付け用シート!Y82</f>
        <v>0.51400000000000001</v>
      </c>
      <c r="C85" s="98">
        <f>測定データ貼り付け用シート!C82-測定データ貼り付け用シート!X82</f>
        <v>0.65500000000000003</v>
      </c>
      <c r="D85" s="98">
        <f>測定データ貼り付け用シート!D82-((測定データ貼り付け用シート!W82-測定データ貼り付け用シート!Y82)*0.2+測定データ貼り付け用シート!Y82)</f>
        <v>0.62</v>
      </c>
      <c r="E85" s="98">
        <f>測定データ貼り付け用シート!E82-((測定データ貼り付け用シート!W82-測定データ貼り付け用シート!Y82)*0.3+測定データ貼り付け用シート!Y82)</f>
        <v>0.65500000000000003</v>
      </c>
      <c r="F85" s="98">
        <f>測定データ貼り付け用シート!F82-((測定データ貼り付け用シート!W82-測定データ貼り付け用シート!Y82)*0.6+測定データ貼り付け用シート!Y82)</f>
        <v>0.72299999999999986</v>
      </c>
      <c r="G85" s="98">
        <f>測定データ貼り付け用シート!G82-(測定データ貼り付け用シート!W82*1)</f>
        <v>0.78100000000000014</v>
      </c>
      <c r="H85" s="98">
        <f>測定データ貼り付け用シート!H82-(測定データ貼り付け用シート!V82*1)</f>
        <v>0.75199999999999989</v>
      </c>
      <c r="I85" s="98">
        <f>測定データ貼り付け用シート!I82-((測定データ貼り付け用シート!V82-測定データ貼り付け用シート!Y82)*0.6+測定データ貼り付け用シート!Y82)</f>
        <v>0.72340000000000004</v>
      </c>
      <c r="J85" s="98">
        <f>測定データ貼り付け用シート!J82-((測定データ貼り付け用シート!V82-測定データ貼り付け用シート!Y82)*0.3+測定データ貼り付け用シート!Y82)</f>
        <v>0.67419999999999991</v>
      </c>
      <c r="K85" s="98">
        <f>測定データ貼り付け用シート!K82-((測定データ貼り付け用シート!V82-測定データ貼り付け用シート!Y82)*0.2+測定データ貼り付け用シート!Y82)</f>
        <v>0.64680000000000004</v>
      </c>
      <c r="L85" s="98">
        <f>測定データ貼り付け用シート!L82-測定データ貼り付け用シート!X82</f>
        <v>0.68700000000000006</v>
      </c>
      <c r="M85" s="98">
        <f>測定データ貼り付け用シート!M82-測定データ貼り付け用シート!Y82</f>
        <v>0.54300000000000004</v>
      </c>
      <c r="N85" s="98">
        <f>測定データ貼り付け用シート!N82-測定データ貼り付け用シート!Y82</f>
        <v>0.51400000000000001</v>
      </c>
      <c r="O85" s="98">
        <f>測定データ貼り付け用シート!O82-測定データ貼り付け用シート!X82</f>
        <v>0.67199999999999993</v>
      </c>
      <c r="P85" s="98">
        <f>測定データ貼り付け用シート!P82-((測定データ貼り付け用シート!U82-測定データ貼り付け用シート!Y82)*0.2+測定データ貼り付け用シート!Y82)</f>
        <v>0.63339999999999996</v>
      </c>
      <c r="Q85" s="98">
        <f>測定データ貼り付け用シート!Q82-((測定データ貼り付け用シート!U82-測定データ貼り付け用シート!Y82)*0.3+測定データ貼り付け用シート!Y82)</f>
        <v>0.65710000000000002</v>
      </c>
      <c r="R85" s="98">
        <f>測定データ貼り付け用シート!R82-((測定データ貼り付け用シート!U82-測定データ貼り付け用シート!Y82)*0.6+測定データ貼り付け用シート!Y82)</f>
        <v>0.68920000000000003</v>
      </c>
      <c r="S85" s="98">
        <f>測定データ貼り付け用シート!S82-(測定データ貼り付け用シート!U82*1)</f>
        <v>0.748</v>
      </c>
    </row>
    <row r="86" spans="1:19">
      <c r="A86" s="99">
        <v>2280</v>
      </c>
      <c r="B86" s="98">
        <f>測定データ貼り付け用シート!B83-測定データ貼り付け用シート!Y83</f>
        <v>0.51</v>
      </c>
      <c r="C86" s="98">
        <f>測定データ貼り付け用シート!C83-測定データ貼り付け用シート!X83</f>
        <v>0.65300000000000002</v>
      </c>
      <c r="D86" s="98">
        <f>測定データ貼り付け用シート!D83-((測定データ貼り付け用シート!W83-測定データ貼り付け用シート!Y83)*0.2+測定データ貼り付け用シート!Y83)</f>
        <v>0.61820000000000008</v>
      </c>
      <c r="E86" s="98">
        <f>測定データ貼り付け用シート!E83-((測定データ貼り付け用シート!W83-測定データ貼り付け用シート!Y83)*0.3+測定データ貼り付け用シート!Y83)</f>
        <v>0.65429999999999999</v>
      </c>
      <c r="F86" s="98">
        <f>測定データ貼り付け用シート!F83-((測定データ貼り付け用シート!W83-測定データ貼り付け用シート!Y83)*0.6+測定データ貼り付け用シート!Y83)</f>
        <v>0.72060000000000002</v>
      </c>
      <c r="G86" s="98">
        <f>測定データ貼り付け用シート!G83-(測定データ貼り付け用シート!W83*1)</f>
        <v>0.77800000000000002</v>
      </c>
      <c r="H86" s="98">
        <f>測定データ貼り付け用シート!H83-(測定データ貼り付け用シート!V83*1)</f>
        <v>0.75700000000000001</v>
      </c>
      <c r="I86" s="98">
        <f>測定データ貼り付け用シート!I83-((測定データ貼り付け用シート!V83-測定データ貼り付け用シート!Y83)*0.6+測定データ貼り付け用シート!Y83)</f>
        <v>0.7248</v>
      </c>
      <c r="J86" s="98">
        <f>測定データ貼り付け用シート!J83-((測定データ貼り付け用シート!V83-測定データ貼り付け用シート!Y83)*0.3+測定データ貼り付け用シート!Y83)</f>
        <v>0.6734</v>
      </c>
      <c r="K86" s="98">
        <f>測定データ貼り付け用シート!K83-((測定データ貼り付け用シート!V83-測定データ貼り付け用シート!Y83)*0.2+測定データ貼り付け用シート!Y83)</f>
        <v>0.64460000000000006</v>
      </c>
      <c r="L86" s="98">
        <f>測定データ貼り付け用シート!L83-測定データ貼り付け用シート!X83</f>
        <v>0.68500000000000005</v>
      </c>
      <c r="M86" s="98">
        <f>測定データ貼り付け用シート!M83-測定データ貼り付け用シート!Y83</f>
        <v>0.54</v>
      </c>
      <c r="N86" s="98">
        <f>測定データ貼り付け用シート!N83-測定データ貼り付け用シート!Y83</f>
        <v>0.51</v>
      </c>
      <c r="O86" s="98">
        <f>測定データ貼り付け用シート!O83-測定データ貼り付け用シート!X83</f>
        <v>0.66900000000000004</v>
      </c>
      <c r="P86" s="98">
        <f>測定データ貼り付け用シート!P83-((測定データ貼り付け用シート!U83-測定データ貼り付け用シート!Y83)*0.2+測定データ貼り付け用シート!Y83)</f>
        <v>0.62939999999999996</v>
      </c>
      <c r="Q86" s="98">
        <f>測定データ貼り付け用シート!Q83-((測定データ貼り付け用シート!U83-測定データ貼り付け用シート!Y83)*0.3+測定データ貼り付け用シート!Y83)</f>
        <v>0.65510000000000002</v>
      </c>
      <c r="R86" s="98">
        <f>測定データ貼り付け用シート!R83-((測定データ貼り付け用シート!U83-測定データ貼り付け用シート!Y83)*0.6+測定データ貼り付け用シート!Y83)</f>
        <v>0.68620000000000003</v>
      </c>
      <c r="S86" s="98">
        <f>測定データ貼り付け用シート!S83-(測定データ貼り付け用シート!U83*1)</f>
        <v>0.74500000000000011</v>
      </c>
    </row>
    <row r="87" spans="1:19">
      <c r="A87" s="99">
        <v>2310</v>
      </c>
      <c r="B87" s="98">
        <f>測定データ貼り付け用シート!B84-測定データ貼り付け用シート!Y84</f>
        <v>0.50700000000000001</v>
      </c>
      <c r="C87" s="98">
        <f>測定データ貼り付け用シート!C84-測定データ貼り付け用シート!X84</f>
        <v>0.65100000000000002</v>
      </c>
      <c r="D87" s="98">
        <f>測定データ貼り付け用シート!D84-((測定データ貼り付け用シート!W84-測定データ貼り付け用シート!Y84)*0.2+測定データ貼り付け用シート!Y84)</f>
        <v>0.61440000000000006</v>
      </c>
      <c r="E87" s="98">
        <f>測定データ貼り付け用シート!E84-((測定データ貼り付け用シート!W84-測定データ貼り付け用シート!Y84)*0.3+測定データ貼り付け用シート!Y84)</f>
        <v>0.64959999999999996</v>
      </c>
      <c r="F87" s="98">
        <f>測定データ貼り付け用シート!F84-((測定データ貼り付け用シート!W84-測定データ貼り付け用シート!Y84)*0.6+測定データ貼り付け用シート!Y84)</f>
        <v>0.72019999999999995</v>
      </c>
      <c r="G87" s="98">
        <f>測定データ貼り付け用シート!G84-(測定データ貼り付け用シート!W84*1)</f>
        <v>0.77900000000000014</v>
      </c>
      <c r="H87" s="98">
        <f>測定データ貼り付け用シート!H84-(測定データ貼り付け用シート!V84*1)</f>
        <v>0.753</v>
      </c>
      <c r="I87" s="98">
        <f>測定データ貼り付け用シート!I84-((測定データ貼り付け用シート!V84-測定データ貼り付け用シート!Y84)*0.6+測定データ貼り付け用シート!Y84)</f>
        <v>0.72160000000000002</v>
      </c>
      <c r="J87" s="98">
        <f>測定データ貼り付け用シート!J84-((測定データ貼り付け用シート!V84-測定データ貼り付け用シート!Y84)*0.3+測定データ貼り付け用シート!Y84)</f>
        <v>0.66979999999999995</v>
      </c>
      <c r="K87" s="98">
        <f>測定データ貼り付け用シート!K84-((測定データ貼り付け用シート!V84-測定データ貼り付け用シート!Y84)*0.2+測定データ貼り付け用シート!Y84)</f>
        <v>0.64119999999999999</v>
      </c>
      <c r="L87" s="98">
        <f>測定データ貼り付け用シート!L84-測定データ貼り付け用シート!X84</f>
        <v>0.68100000000000005</v>
      </c>
      <c r="M87" s="98">
        <f>測定データ貼り付け用シート!M84-測定データ貼り付け用シート!Y84</f>
        <v>0.53600000000000003</v>
      </c>
      <c r="N87" s="98">
        <f>測定データ貼り付け用シート!N84-測定データ貼り付け用シート!Y84</f>
        <v>0.50600000000000001</v>
      </c>
      <c r="O87" s="98">
        <f>測定データ貼り付け用シート!O84-測定データ貼り付け用シート!X84</f>
        <v>0.66700000000000004</v>
      </c>
      <c r="P87" s="98">
        <f>測定データ貼り付け用シート!P84-((測定データ貼り付け用シート!U84-測定データ貼り付け用シート!Y84)*0.2+測定データ貼り付け用シート!Y84)</f>
        <v>0.62640000000000007</v>
      </c>
      <c r="Q87" s="98">
        <f>測定データ貼り付け用シート!Q84-((測定データ貼り付け用シート!U84-測定データ貼り付け用シート!Y84)*0.3+測定データ貼り付け用シート!Y84)</f>
        <v>0.65210000000000012</v>
      </c>
      <c r="R87" s="98">
        <f>測定データ貼り付け用シート!R84-((測定データ貼り付け用シート!U84-測定データ貼り付け用シート!Y84)*0.6+測定データ貼り付け用シート!Y84)</f>
        <v>0.68520000000000003</v>
      </c>
      <c r="S87" s="98">
        <f>測定データ貼り付け用シート!S84-(測定データ貼り付け用シート!U84*1)</f>
        <v>0.74399999999999999</v>
      </c>
    </row>
    <row r="88" spans="1:19">
      <c r="A88" s="99">
        <v>2340</v>
      </c>
      <c r="B88" s="98">
        <f>測定データ貼り付け用シート!B85-測定データ貼り付け用シート!Y85</f>
        <v>0.503</v>
      </c>
      <c r="C88" s="98">
        <f>測定データ貼り付け用シート!C85-測定データ貼り付け用シート!X85</f>
        <v>0.64900000000000002</v>
      </c>
      <c r="D88" s="98">
        <f>測定データ貼り付け用シート!D85-((測定データ貼り付け用シート!W85-測定データ貼り付け用シート!Y85)*0.2+測定データ貼り付け用シート!Y85)</f>
        <v>0.61220000000000008</v>
      </c>
      <c r="E88" s="98">
        <f>測定データ貼り付け用シート!E85-((測定データ貼り付け用シート!W85-測定データ貼り付け用シート!Y85)*0.3+測定データ貼り付け用シート!Y85)</f>
        <v>0.64829999999999999</v>
      </c>
      <c r="F88" s="98">
        <f>測定データ貼り付け用シート!F85-((測定データ貼り付け用シート!W85-測定データ貼り付け用シート!Y85)*0.6+測定データ貼り付け用シート!Y85)</f>
        <v>0.71959999999999991</v>
      </c>
      <c r="G88" s="98">
        <f>測定データ貼り付け用シート!G85-(測定データ貼り付け用シート!W85*1)</f>
        <v>0.77899999999999991</v>
      </c>
      <c r="H88" s="98">
        <f>測定データ貼り付け用シート!H85-(測定データ貼り付け用シート!V85*1)</f>
        <v>0.7569999999999999</v>
      </c>
      <c r="I88" s="98">
        <f>測定データ貼り付け用シート!I85-((測定データ貼り付け用シート!V85-測定データ貼り付け用シート!Y85)*0.6+測定データ貼り付け用シート!Y85)</f>
        <v>0.72260000000000002</v>
      </c>
      <c r="J88" s="98">
        <f>測定データ貼り付け用シート!J85-((測定データ貼り付け用シート!V85-測定データ貼り付け用シート!Y85)*0.3+測定データ貼り付け用シート!Y85)</f>
        <v>0.66930000000000001</v>
      </c>
      <c r="K88" s="98">
        <f>測定データ貼り付け用シート!K85-((測定データ貼り付け用シート!V85-測定データ貼り付け用シート!Y85)*0.2+測定データ貼り付け用シート!Y85)</f>
        <v>0.64019999999999999</v>
      </c>
      <c r="L88" s="98">
        <f>測定データ貼り付け用シート!L85-測定データ貼り付け用シート!X85</f>
        <v>0.67900000000000005</v>
      </c>
      <c r="M88" s="98">
        <f>測定データ貼り付け用シート!M85-測定データ貼り付け用シート!Y85</f>
        <v>0.53200000000000003</v>
      </c>
      <c r="N88" s="98">
        <f>測定データ貼り付け用シート!N85-測定データ貼り付け用シート!Y85</f>
        <v>0.503</v>
      </c>
      <c r="O88" s="98">
        <f>測定データ貼り付け用シート!O85-測定データ貼り付け用シート!X85</f>
        <v>0.66599999999999993</v>
      </c>
      <c r="P88" s="98">
        <f>測定データ貼り付け用シート!P85-((測定データ貼り付け用シート!U85-測定データ貼り付け用シート!Y85)*0.2+測定データ貼り付け用シート!Y85)</f>
        <v>0.62440000000000007</v>
      </c>
      <c r="Q88" s="98">
        <f>測定データ貼り付け用シート!Q85-((測定データ貼り付け用シート!U85-測定データ貼り付け用シート!Y85)*0.3+測定データ貼り付け用シート!Y85)</f>
        <v>0.65010000000000012</v>
      </c>
      <c r="R88" s="98">
        <f>測定データ貼り付け用シート!R85-((測定データ貼り付け用シート!U85-測定データ貼り付け用シート!Y85)*0.6+測定データ貼り付け用シート!Y85)</f>
        <v>0.68420000000000003</v>
      </c>
      <c r="S88" s="98">
        <f>測定データ貼り付け用シート!S85-(測定データ貼り付け用シート!U85*1)</f>
        <v>0.74399999999999999</v>
      </c>
    </row>
    <row r="89" spans="1:19">
      <c r="A89" s="99">
        <v>2370</v>
      </c>
      <c r="B89" s="98">
        <f>測定データ貼り付け用シート!B86-測定データ貼り付け用シート!Y86</f>
        <v>0.49799999999999994</v>
      </c>
      <c r="C89" s="98">
        <f>測定データ貼り付け用シート!C86-測定データ貼り付け用シート!X86</f>
        <v>0.64599999999999991</v>
      </c>
      <c r="D89" s="98">
        <f>測定データ貼り付け用シート!D86-((測定データ貼り付け用シート!W86-測定データ貼り付け用シート!Y86)*0.2+測定データ貼り付け用シート!Y86)</f>
        <v>0.60739999999999994</v>
      </c>
      <c r="E89" s="98">
        <f>測定データ貼り付け用シート!E86-((測定データ貼り付け用シート!W86-測定データ貼り付け用シート!Y86)*0.3+測定データ貼り付け用シート!Y86)</f>
        <v>0.64459999999999995</v>
      </c>
      <c r="F89" s="98">
        <f>測定データ貼り付け用シート!F86-((測定データ貼り付け用シート!W86-測定データ貼り付け用シート!Y86)*0.6+測定データ貼り付け用シート!Y86)</f>
        <v>0.71619999999999995</v>
      </c>
      <c r="G89" s="98">
        <f>測定データ貼り付け用シート!G86-(測定データ貼り付け用シート!W86*1)</f>
        <v>0.77499999999999991</v>
      </c>
      <c r="H89" s="98">
        <f>測定データ貼り付け用シート!H86-(測定データ貼り付け用シート!V86*1)</f>
        <v>0.752</v>
      </c>
      <c r="I89" s="98">
        <f>測定データ貼り付け用シート!I86-((測定データ貼り付け用シート!V86-測定データ貼り付け用シート!Y86)*0.6+測定データ貼り付け用シート!Y86)</f>
        <v>0.71879999999999999</v>
      </c>
      <c r="J89" s="98">
        <f>測定データ貼り付け用シート!J86-((測定データ貼り付け用シート!V86-測定データ貼り付け用シート!Y86)*0.3+測定データ貼り付け用シート!Y86)</f>
        <v>0.66539999999999999</v>
      </c>
      <c r="K89" s="98">
        <f>測定データ貼り付け用シート!K86-((測定データ貼り付け用シート!V86-測定データ貼り付け用シート!Y86)*0.2+測定データ貼り付け用シート!Y86)</f>
        <v>0.63560000000000005</v>
      </c>
      <c r="L89" s="98">
        <f>測定データ貼り付け用シート!L86-測定データ貼り付け用シート!X86</f>
        <v>0.67900000000000005</v>
      </c>
      <c r="M89" s="98">
        <f>測定データ貼り付け用シート!M86-測定データ貼り付け用シート!Y86</f>
        <v>0.52700000000000002</v>
      </c>
      <c r="N89" s="98">
        <f>測定データ貼り付け用シート!N86-測定データ貼り付け用シート!Y86</f>
        <v>0.49799999999999994</v>
      </c>
      <c r="O89" s="98">
        <f>測定データ貼り付け用シート!O86-測定データ貼り付け用シート!X86</f>
        <v>0.66300000000000003</v>
      </c>
      <c r="P89" s="98">
        <f>測定データ貼り付け用シート!P86-((測定データ貼り付け用シート!U86-測定データ貼り付け用シート!Y86)*0.2+測定データ貼り付け用シート!Y86)</f>
        <v>0.61959999999999993</v>
      </c>
      <c r="Q89" s="98">
        <f>測定データ貼り付け用シート!Q86-((測定データ貼り付け用シート!U86-測定データ貼り付け用シート!Y86)*0.3+測定データ貼り付け用シート!Y86)</f>
        <v>0.64640000000000009</v>
      </c>
      <c r="R89" s="98">
        <f>測定データ貼り付け用シート!R86-((測定データ貼り付け用シート!U86-測定データ貼り付け用シート!Y86)*0.6+測定データ貼り付け用シート!Y86)</f>
        <v>0.68080000000000007</v>
      </c>
      <c r="S89" s="98">
        <f>測定データ貼り付け用シート!S86-(測定データ貼り付け用シート!U86*1)</f>
        <v>0.74199999999999999</v>
      </c>
    </row>
    <row r="90" spans="1:19">
      <c r="A90" s="99">
        <v>2400</v>
      </c>
      <c r="B90" s="98">
        <f>測定データ貼り付け用シート!B87-測定データ貼り付け用シート!Y87</f>
        <v>0.49599999999999994</v>
      </c>
      <c r="C90" s="98">
        <f>測定データ貼り付け用シート!C87-測定データ貼り付け用シート!X87</f>
        <v>0.64500000000000002</v>
      </c>
      <c r="D90" s="98">
        <f>測定データ貼り付け用シート!D87-((測定データ貼り付け用シート!W87-測定データ貼り付け用シート!Y87)*0.2+測定データ貼り付け用シート!Y87)</f>
        <v>0.60640000000000005</v>
      </c>
      <c r="E90" s="98">
        <f>測定データ貼り付け用シート!E87-((測定データ貼り付け用シート!W87-測定データ貼り付け用シート!Y87)*0.3+測定データ貼り付け用シート!Y87)</f>
        <v>0.64459999999999995</v>
      </c>
      <c r="F90" s="98">
        <f>測定データ貼り付け用シート!F87-((測定データ貼り付け用シート!W87-測定データ貼り付け用シート!Y87)*0.6+測定データ貼り付け用シート!Y87)</f>
        <v>0.71619999999999995</v>
      </c>
      <c r="G90" s="98">
        <f>測定データ貼り付け用シート!G87-(測定データ貼り付け用シート!W87*1)</f>
        <v>0.77600000000000002</v>
      </c>
      <c r="H90" s="98">
        <f>測定データ貼り付け用シート!H87-(測定データ貼り付け用シート!V87*1)</f>
        <v>0.75499999999999989</v>
      </c>
      <c r="I90" s="98">
        <f>測定データ貼り付け用シート!I87-((測定データ貼り付け用シート!V87-測定データ貼り付け用シート!Y87)*0.6+測定データ貼り付け用シート!Y87)</f>
        <v>0.71960000000000002</v>
      </c>
      <c r="J90" s="98">
        <f>測定データ貼り付け用シート!J87-((測定データ貼り付け用シート!V87-測定データ貼り付け用シート!Y87)*0.3+測定データ貼り付け用シート!Y87)</f>
        <v>0.6653</v>
      </c>
      <c r="K90" s="98">
        <f>測定データ貼り付け用シート!K87-((測定データ貼り付け用シート!V87-測定データ貼り付け用シート!Y87)*0.2+測定データ貼り付け用シート!Y87)</f>
        <v>0.63519999999999999</v>
      </c>
      <c r="L90" s="98">
        <f>測定データ貼り付け用シート!L87-測定データ貼り付け用シート!X87</f>
        <v>0.67500000000000004</v>
      </c>
      <c r="M90" s="98">
        <f>測定データ貼り付け用シート!M87-測定データ貼り付け用シート!Y87</f>
        <v>0.52500000000000002</v>
      </c>
      <c r="N90" s="98">
        <f>測定データ貼り付け用シート!N87-測定データ貼り付け用シート!Y87</f>
        <v>0.49499999999999994</v>
      </c>
      <c r="O90" s="98">
        <f>測定データ貼り付け用シート!O87-測定データ貼り付け用シート!X87</f>
        <v>0.66100000000000003</v>
      </c>
      <c r="P90" s="98">
        <f>測定データ貼り付け用シート!P87-((測定データ貼り付け用シート!U87-測定データ貼り付け用シート!Y87)*0.2+測定データ貼り付け用シート!Y87)</f>
        <v>0.61739999999999995</v>
      </c>
      <c r="Q90" s="98">
        <f>測定データ貼り付け用シート!Q87-((測定データ貼り付け用シート!U87-測定データ貼り付け用シート!Y87)*0.3+測定データ貼り付け用シート!Y87)</f>
        <v>0.64510000000000001</v>
      </c>
      <c r="R90" s="98">
        <f>測定データ貼り付け用シート!R87-((測定データ貼り付け用シート!U87-測定データ貼り付け用シート!Y87)*0.6+測定データ貼り付け用シート!Y87)</f>
        <v>0.67920000000000003</v>
      </c>
      <c r="S90" s="98">
        <f>測定データ貼り付け用シート!S87-(測定データ貼り付け用シート!U87*1)</f>
        <v>0.74</v>
      </c>
    </row>
    <row r="91" spans="1:19">
      <c r="A91" s="99">
        <v>2430</v>
      </c>
      <c r="B91" s="98">
        <f>測定データ貼り付け用シート!B88-測定データ貼り付け用シート!Y88</f>
        <v>0.49099999999999994</v>
      </c>
      <c r="C91" s="98">
        <f>測定データ貼り付け用シート!C88-測定データ貼り付け用シート!X88</f>
        <v>0.64300000000000002</v>
      </c>
      <c r="D91" s="98">
        <f>測定データ貼り付け用シート!D88-((測定データ貼り付け用シート!W88-測定データ貼り付け用シート!Y88)*0.2+測定データ貼り付け用シート!Y88)</f>
        <v>0.60360000000000003</v>
      </c>
      <c r="E91" s="98">
        <f>測定データ貼り付け用シート!E88-((測定データ貼り付け用シート!W88-測定データ貼り付け用シート!Y88)*0.3+測定データ貼り付け用シート!Y88)</f>
        <v>0.64290000000000003</v>
      </c>
      <c r="F91" s="98">
        <f>測定データ貼り付け用シート!F88-((測定データ貼り付け用シート!W88-測定データ貼り付け用シート!Y88)*0.6+測定データ貼り付け用シート!Y88)</f>
        <v>0.71579999999999999</v>
      </c>
      <c r="G91" s="98">
        <f>測定データ貼り付け用シート!G88-(測定データ貼り付け用シート!W88*1)</f>
        <v>0.77700000000000014</v>
      </c>
      <c r="H91" s="98">
        <f>測定データ貼り付け用シート!H88-(測定データ貼り付け用シート!V88*1)</f>
        <v>0.75299999999999989</v>
      </c>
      <c r="I91" s="98">
        <f>測定データ貼り付け用シート!I88-((測定データ貼り付け用シート!V88-測定データ貼り付け用シート!Y88)*0.6+測定データ貼り付け用シート!Y88)</f>
        <v>0.71720000000000006</v>
      </c>
      <c r="J91" s="98">
        <f>測定データ貼り付け用シート!J88-((測定データ貼り付け用シート!V88-測定データ貼り付け用シート!Y88)*0.3+測定データ貼り付け用シート!Y88)</f>
        <v>0.66259999999999997</v>
      </c>
      <c r="K91" s="98">
        <f>測定データ貼り付け用シート!K88-((測定データ貼り付け用シート!V88-測定データ貼り付け用シート!Y88)*0.2+測定データ貼り付け用シート!Y88)</f>
        <v>0.63139999999999996</v>
      </c>
      <c r="L91" s="98">
        <f>測定データ貼り付け用シート!L88-測定データ貼り付け用シート!X88</f>
        <v>0.67199999999999993</v>
      </c>
      <c r="M91" s="98">
        <f>測定データ貼り付け用シート!M88-測定データ貼り付け用シート!Y88</f>
        <v>0.52</v>
      </c>
      <c r="N91" s="98">
        <f>測定データ貼り付け用シート!N88-測定データ貼り付け用シート!Y88</f>
        <v>0.48999999999999994</v>
      </c>
      <c r="O91" s="98">
        <f>測定データ貼り付け用シート!O88-測定データ貼り付け用シート!X88</f>
        <v>0.65999999999999992</v>
      </c>
      <c r="P91" s="98">
        <f>測定データ貼り付け用シート!P88-((測定データ貼り付け用シート!U88-測定データ貼り付け用シート!Y88)*0.2+測定データ貼り付け用シート!Y88)</f>
        <v>0.61559999999999993</v>
      </c>
      <c r="Q91" s="98">
        <f>測定データ貼り付け用シート!Q88-((測定データ貼り付け用シート!U88-測定データ貼り付け用シート!Y88)*0.3+測定データ貼り付け用シート!Y88)</f>
        <v>0.64339999999999997</v>
      </c>
      <c r="R91" s="98">
        <f>測定データ貼り付け用シート!R88-((測定データ貼り付け用シート!U88-測定データ貼り付け用シート!Y88)*0.6+測定データ貼り付け用シート!Y88)</f>
        <v>0.67680000000000007</v>
      </c>
      <c r="S91" s="98">
        <f>測定データ貼り付け用シート!S88-(測定データ貼り付け用シート!U88*1)</f>
        <v>0.73799999999999999</v>
      </c>
    </row>
    <row r="92" spans="1:19">
      <c r="A92" s="99">
        <v>2460</v>
      </c>
      <c r="B92" s="98">
        <f>測定データ貼り付け用シート!B89-測定データ貼り付け用シート!Y89</f>
        <v>0.48799999999999993</v>
      </c>
      <c r="C92" s="98">
        <f>測定データ貼り付け用シート!C89-測定データ貼り付け用シート!X89</f>
        <v>0.6399999999999999</v>
      </c>
      <c r="D92" s="98">
        <f>測定データ貼り付け用シート!D89-((測定データ貼り付け用シート!W89-測定データ貼り付け用シート!Y89)*0.2+測定データ貼り付け用シート!Y89)</f>
        <v>0.60040000000000004</v>
      </c>
      <c r="E92" s="98">
        <f>測定データ貼り付け用シート!E89-((測定データ貼り付け用シート!W89-測定データ貼り付け用シート!Y89)*0.3+測定データ貼り付け用シート!Y89)</f>
        <v>0.63959999999999995</v>
      </c>
      <c r="F92" s="98">
        <f>測定データ貼り付け用シート!F89-((測定データ貼り付け用シート!W89-測定データ貼り付け用シート!Y89)*0.6+測定データ貼り付け用シート!Y89)</f>
        <v>0.71219999999999994</v>
      </c>
      <c r="G92" s="98">
        <f>測定データ貼り付け用シート!G89-(測定データ貼り付け用シート!W89*1)</f>
        <v>0.77400000000000002</v>
      </c>
      <c r="H92" s="98">
        <f>測定データ貼り付け用シート!H89-(測定データ貼り付け用シート!V89*1)</f>
        <v>0.745</v>
      </c>
      <c r="I92" s="98">
        <f>測定データ貼り付け用シート!I89-((測定データ貼り付け用シート!V89-測定データ貼り付け用シート!Y89)*0.6+測定データ貼り付け用シート!Y89)</f>
        <v>0.71239999999999992</v>
      </c>
      <c r="J92" s="98">
        <f>測定データ貼り付け用シート!J89-((測定データ貼り付け用シート!V89-測定データ貼り付け用シート!Y89)*0.3+測定データ貼り付け用シート!Y89)</f>
        <v>0.65920000000000001</v>
      </c>
      <c r="K92" s="98">
        <f>測定データ貼り付け用シート!K89-((測定データ貼り付け用シート!V89-測定データ貼り付け用シート!Y89)*0.2+測定データ貼り付け用シート!Y89)</f>
        <v>0.62980000000000003</v>
      </c>
      <c r="L92" s="98">
        <f>測定データ貼り付け用シート!L89-測定データ貼り付け用シート!X89</f>
        <v>0.67100000000000004</v>
      </c>
      <c r="M92" s="98">
        <f>測定データ貼り付け用シート!M89-測定データ貼り付け用シート!Y89</f>
        <v>0.51700000000000002</v>
      </c>
      <c r="N92" s="98">
        <f>測定データ貼り付け用シート!N89-測定データ貼り付け用シート!Y89</f>
        <v>0.48699999999999993</v>
      </c>
      <c r="O92" s="98">
        <f>測定データ貼り付け用シート!O89-測定データ貼り付け用シート!X89</f>
        <v>0.65700000000000003</v>
      </c>
      <c r="P92" s="98">
        <f>測定データ貼り付け用シート!P89-((測定データ貼り付け用シート!U89-測定データ貼り付け用シート!Y89)*0.2+測定データ貼り付け用シート!Y89)</f>
        <v>0.61240000000000006</v>
      </c>
      <c r="Q92" s="98">
        <f>測定データ貼り付け用シート!Q89-((測定データ貼り付け用シート!U89-測定データ貼り付け用シート!Y89)*0.3+測定データ貼り付け用シート!Y89)</f>
        <v>0.64010000000000011</v>
      </c>
      <c r="R92" s="98">
        <f>測定データ貼り付け用シート!R89-((測定データ貼り付け用シート!U89-測定データ貼り付け用シート!Y89)*0.6+測定データ貼り付け用シート!Y89)</f>
        <v>0.67520000000000002</v>
      </c>
      <c r="S92" s="98">
        <f>測定データ貼り付け用シート!S89-(測定データ貼り付け用シート!U89*1)</f>
        <v>0.7370000000000001</v>
      </c>
    </row>
    <row r="93" spans="1:19">
      <c r="A93" s="99">
        <v>2490</v>
      </c>
      <c r="B93" s="98">
        <f>測定データ貼り付け用シート!B90-測定データ貼り付け用シート!Y90</f>
        <v>0.48500000000000004</v>
      </c>
      <c r="C93" s="98">
        <f>測定データ貼り付け用シート!C90-測定データ貼り付け用シート!X90</f>
        <v>0.63900000000000001</v>
      </c>
      <c r="D93" s="98">
        <f>測定データ貼り付け用シート!D90-((測定データ貼り付け用シート!W90-測定データ貼り付け用シート!Y90)*0.2+測定データ貼り付け用シート!Y90)</f>
        <v>0.59840000000000004</v>
      </c>
      <c r="E93" s="98">
        <f>測定データ貼り付け用シート!E90-((測定データ貼り付け用シート!W90-測定データ貼り付け用シート!Y90)*0.3+測定データ貼り付け用シート!Y90)</f>
        <v>0.63859999999999995</v>
      </c>
      <c r="F93" s="98">
        <f>測定データ貼り付け用シート!F90-((測定データ貼り付け用シート!W90-測定データ貼り付け用シート!Y90)*0.6+測定データ貼り付け用シート!Y90)</f>
        <v>0.71320000000000006</v>
      </c>
      <c r="G93" s="98">
        <f>測定データ貼り付け用シート!G90-(測定データ貼り付け用シート!W90*1)</f>
        <v>0.77400000000000002</v>
      </c>
      <c r="H93" s="98">
        <f>測定データ貼り付け用シート!H90-(測定データ貼り付け用シート!V90*1)</f>
        <v>0.75099999999999989</v>
      </c>
      <c r="I93" s="98">
        <f>測定データ貼り付け用シート!I90-((測定データ貼り付け用シート!V90-測定データ貼り付け用シート!Y90)*0.6+測定データ貼り付け用シート!Y90)</f>
        <v>0.71560000000000001</v>
      </c>
      <c r="J93" s="98">
        <f>測定データ貼り付け用シート!J90-((測定データ貼り付け用シート!V90-測定データ貼り付け用シート!Y90)*0.3+測定データ貼り付け用シート!Y90)</f>
        <v>0.6593</v>
      </c>
      <c r="K93" s="98">
        <f>測定データ貼り付け用シート!K90-((測定データ貼り付け用シート!V90-測定データ貼り付け用シート!Y90)*0.2+測定データ貼り付け用シート!Y90)</f>
        <v>0.62819999999999998</v>
      </c>
      <c r="L93" s="98">
        <f>測定データ貼り付け用シート!L90-測定データ貼り付け用シート!X90</f>
        <v>0.66900000000000004</v>
      </c>
      <c r="M93" s="98">
        <f>測定データ貼り付け用シート!M90-測定データ貼り付け用シート!Y90</f>
        <v>0.51400000000000001</v>
      </c>
      <c r="N93" s="98">
        <f>測定データ貼り付け用シート!N90-測定データ貼り付け用シート!Y90</f>
        <v>0.48300000000000004</v>
      </c>
      <c r="O93" s="98">
        <f>測定データ貼り付け用シート!O90-測定データ貼り付け用シート!X90</f>
        <v>0.65500000000000003</v>
      </c>
      <c r="P93" s="98">
        <f>測定データ貼り付け用シート!P90-((測定データ貼り付け用シート!U90-測定データ貼り付け用シート!Y90)*0.2+測定データ貼り付け用シート!Y90)</f>
        <v>0.61040000000000005</v>
      </c>
      <c r="Q93" s="98">
        <f>測定データ貼り付け用シート!Q90-((測定データ貼り付け用シート!U90-測定データ貼り付け用シート!Y90)*0.3+測定データ貼り付け用シート!Y90)</f>
        <v>0.63810000000000011</v>
      </c>
      <c r="R93" s="98">
        <f>測定データ貼り付け用シート!R90-((測定データ貼り付け用シート!U90-測定データ貼り付け用シート!Y90)*0.6+測定データ貼り付け用シート!Y90)</f>
        <v>0.67320000000000002</v>
      </c>
      <c r="S93" s="98">
        <f>測定データ貼り付け用シート!S90-(測定データ貼り付け用シート!U90*1)</f>
        <v>0.73599999999999999</v>
      </c>
    </row>
    <row r="94" spans="1:19">
      <c r="A94" s="99">
        <v>2520</v>
      </c>
      <c r="B94" s="98">
        <f>測定データ貼り付け用シート!B91-測定データ貼り付け用シート!Y91</f>
        <v>0.48000000000000004</v>
      </c>
      <c r="C94" s="98">
        <f>測定データ貼り付け用シート!C91-測定データ貼り付け用シート!X91</f>
        <v>0.63700000000000001</v>
      </c>
      <c r="D94" s="98">
        <f>測定データ貼り付け用シート!D91-((測定データ貼り付け用シート!W91-測定データ貼り付け用シート!Y91)*0.2+測定データ貼り付け用シート!Y91)</f>
        <v>0.59739999999999993</v>
      </c>
      <c r="E94" s="98">
        <f>測定データ貼り付け用シート!E91-((測定データ貼り付け用シート!W91-測定データ貼り付け用シート!Y91)*0.3+測定データ貼り付け用シート!Y91)</f>
        <v>0.63759999999999994</v>
      </c>
      <c r="F94" s="98">
        <f>測定データ貼り付け用シート!F91-((測定データ貼り付け用シート!W91-測定データ貼り付け用シート!Y91)*0.6+測定データ貼り付け用シート!Y91)</f>
        <v>0.71219999999999994</v>
      </c>
      <c r="G94" s="98">
        <f>測定データ貼り付け用シート!G91-(測定データ貼り付け用シート!W91*1)</f>
        <v>0.77500000000000013</v>
      </c>
      <c r="H94" s="98">
        <f>測定データ貼り付け用シート!H91-(測定データ貼り付け用シート!V91*1)</f>
        <v>0.74899999999999989</v>
      </c>
      <c r="I94" s="98">
        <f>測定データ貼り付け用シート!I91-((測定データ貼り付け用シート!V91-測定データ貼り付け用シート!Y91)*0.6+測定データ貼り付け用シート!Y91)</f>
        <v>0.71260000000000001</v>
      </c>
      <c r="J94" s="98">
        <f>測定データ貼り付け用シート!J91-((測定データ貼り付け用シート!V91-測定データ貼り付け用シート!Y91)*0.3+測定データ貼り付け用シート!Y91)</f>
        <v>0.65629999999999999</v>
      </c>
      <c r="K94" s="98">
        <f>測定データ貼り付け用シート!K91-((測定データ貼り付け用シート!V91-測定データ貼り付け用シート!Y91)*0.2+測定データ貼り付け用シート!Y91)</f>
        <v>0.62519999999999998</v>
      </c>
      <c r="L94" s="98">
        <f>測定データ貼り付け用シート!L91-測定データ貼り付け用シート!X91</f>
        <v>0.66599999999999993</v>
      </c>
      <c r="M94" s="98">
        <f>測定データ貼り付け用シート!M91-測定データ貼り付け用シート!Y91</f>
        <v>0.51</v>
      </c>
      <c r="N94" s="98">
        <f>測定データ貼り付け用シート!N91-測定データ貼り付け用シート!Y91</f>
        <v>0.48000000000000004</v>
      </c>
      <c r="O94" s="98">
        <f>測定データ貼り付け用シート!O91-測定データ貼り付け用シート!X91</f>
        <v>0.65300000000000002</v>
      </c>
      <c r="P94" s="98">
        <f>測定データ貼り付け用シート!P91-((測定データ貼り付け用シート!U91-測定データ貼り付け用シート!Y91)*0.2+測定データ貼り付け用シート!Y91)</f>
        <v>0.60739999999999994</v>
      </c>
      <c r="Q94" s="98">
        <f>測定データ貼り付け用シート!Q91-((測定データ貼り付け用シート!U91-測定データ貼り付け用シート!Y91)*0.3+測定データ貼り付け用シート!Y91)</f>
        <v>0.63610000000000011</v>
      </c>
      <c r="R94" s="98">
        <f>測定データ貼り付け用シート!R91-((測定データ貼り付け用シート!U91-測定データ貼り付け用シート!Y91)*0.6+測定データ貼り付け用シート!Y91)</f>
        <v>0.67320000000000002</v>
      </c>
      <c r="S94" s="98">
        <f>測定データ貼り付け用シート!S91-(測定データ貼り付け用シート!U91*1)</f>
        <v>0.73399999999999999</v>
      </c>
    </row>
    <row r="95" spans="1:19">
      <c r="A95" s="99">
        <v>2550</v>
      </c>
      <c r="B95" s="98">
        <f>測定データ貼り付け用シート!B92-測定データ貼り付け用シート!Y92</f>
        <v>0.47700000000000004</v>
      </c>
      <c r="C95" s="98">
        <f>測定データ貼り付け用シート!C92-測定データ貼り付け用シート!X92</f>
        <v>0.6339999999999999</v>
      </c>
      <c r="D95" s="98">
        <f>測定データ貼り付け用シート!D92-((測定データ貼り付け用シート!W92-測定データ貼り付け用シート!Y92)*0.2+測定データ貼り付け用シート!Y92)</f>
        <v>0.59339999999999993</v>
      </c>
      <c r="E95" s="98">
        <f>測定データ貼り付け用シート!E92-((測定データ貼り付け用シート!W92-測定データ貼り付け用シート!Y92)*0.3+測定データ貼り付け用シート!Y92)</f>
        <v>0.63259999999999994</v>
      </c>
      <c r="F95" s="98">
        <f>測定データ貼り付け用シート!F92-((測定データ貼り付け用シート!W92-測定データ貼り付け用シート!Y92)*0.6+測定データ貼り付け用シート!Y92)</f>
        <v>0.70819999999999994</v>
      </c>
      <c r="G95" s="98">
        <f>測定データ貼り付け用シート!G92-(測定データ貼り付け用シート!W92*1)</f>
        <v>0.77100000000000013</v>
      </c>
      <c r="H95" s="98">
        <f>測定データ貼り付け用シート!H92-(測定データ貼り付け用シート!V92*1)</f>
        <v>0.74899999999999989</v>
      </c>
      <c r="I95" s="98">
        <f>測定データ貼り付け用シート!I92-((測定データ貼り付け用シート!V92-測定データ貼り付け用シート!Y92)*0.6+測定データ貼り付け用シート!Y92)</f>
        <v>0.71160000000000001</v>
      </c>
      <c r="J95" s="98">
        <f>測定データ貼り付け用シート!J92-((測定データ貼り付け用シート!V92-測定データ貼り付け用シート!Y92)*0.3+測定データ貼り付け用シート!Y92)</f>
        <v>0.65429999999999999</v>
      </c>
      <c r="K95" s="98">
        <f>測定データ貼り付け用シート!K92-((測定データ貼り付け用シート!V92-測定データ貼り付け用シート!Y92)*0.2+測定データ貼り付け用シート!Y92)</f>
        <v>0.62219999999999998</v>
      </c>
      <c r="L95" s="98">
        <f>測定データ貼り付け用シート!L92-測定データ貼り付け用シート!X92</f>
        <v>0.66300000000000003</v>
      </c>
      <c r="M95" s="98">
        <f>測定データ貼り付け用シート!M92-測定データ貼り付け用シート!Y92</f>
        <v>0.50600000000000001</v>
      </c>
      <c r="N95" s="98">
        <f>測定データ貼り付け用シート!N92-測定データ貼り付け用シート!Y92</f>
        <v>0.47700000000000004</v>
      </c>
      <c r="O95" s="98">
        <f>測定データ貼り付け用シート!O92-測定データ貼り付け用シート!X92</f>
        <v>0.64999999999999991</v>
      </c>
      <c r="P95" s="98">
        <f>測定データ貼り付け用シート!P92-((測定データ貼り付け用シート!U92-測定データ貼り付け用シート!Y92)*0.2+測定データ貼り付け用シート!Y92)</f>
        <v>0.60339999999999994</v>
      </c>
      <c r="Q95" s="98">
        <f>測定データ貼り付け用シート!Q92-((測定データ貼り付け用シート!U92-測定データ貼り付け用シート!Y92)*0.3+測定データ貼り付け用シート!Y92)</f>
        <v>0.6331</v>
      </c>
      <c r="R95" s="98">
        <f>測定データ貼り付け用シート!R92-((測定データ貼り付け用シート!U92-測定データ貼り付け用シート!Y92)*0.6+測定データ貼り付け用シート!Y92)</f>
        <v>0.67020000000000002</v>
      </c>
      <c r="S95" s="98">
        <f>測定データ貼り付け用シート!S92-(測定データ貼り付け用シート!U92*1)</f>
        <v>0.73199999999999998</v>
      </c>
    </row>
    <row r="96" spans="1:19">
      <c r="A96" s="99">
        <v>2580</v>
      </c>
      <c r="B96" s="98">
        <f>測定データ貼り付け用シート!B93-測定データ貼り付け用シート!Y93</f>
        <v>0.47300000000000003</v>
      </c>
      <c r="C96" s="98">
        <f>測定データ貼り付け用シート!C93-測定データ貼り付け用シート!X93</f>
        <v>0.6319999999999999</v>
      </c>
      <c r="D96" s="98">
        <f>測定データ貼り付け用シート!D93-((測定データ貼り付け用シート!W93-測定データ貼り付け用シート!Y93)*0.2+測定データ貼り付け用シート!Y93)</f>
        <v>0.59139999999999993</v>
      </c>
      <c r="E96" s="98">
        <f>測定データ貼り付け用シート!E93-((測定データ貼り付け用シート!W93-測定データ貼り付け用シート!Y93)*0.3+測定データ貼り付け用シート!Y93)</f>
        <v>0.63259999999999994</v>
      </c>
      <c r="F96" s="98">
        <f>測定データ貼り付け用シート!F93-((測定データ貼り付け用シート!W93-測定データ貼り付け用シート!Y93)*0.6+測定データ貼り付け用シート!Y93)</f>
        <v>0.70720000000000005</v>
      </c>
      <c r="G96" s="98">
        <f>測定データ貼り付け用シート!G93-(測定データ貼り付け用シート!W93*1)</f>
        <v>0.77100000000000013</v>
      </c>
      <c r="H96" s="98">
        <f>測定データ貼り付け用シート!H93-(測定データ貼り付け用シート!V93*1)</f>
        <v>0.74799999999999989</v>
      </c>
      <c r="I96" s="98">
        <f>測定データ貼り付け用シート!I93-((測定データ貼り付け用シート!V93-測定データ貼り付け用シート!Y93)*0.6+測定データ貼り付け用シート!Y93)</f>
        <v>0.71019999999999994</v>
      </c>
      <c r="J96" s="98">
        <f>測定データ貼り付け用シート!J93-((測定データ貼り付け用シート!V93-測定データ貼り付け用シート!Y93)*0.3+測定データ貼り付け用シート!Y93)</f>
        <v>0.65259999999999996</v>
      </c>
      <c r="K96" s="98">
        <f>測定データ貼り付け用シート!K93-((測定データ貼り付け用シート!V93-測定データ貼り付け用シート!Y93)*0.2+測定データ貼り付け用シート!Y93)</f>
        <v>0.61939999999999995</v>
      </c>
      <c r="L96" s="98">
        <f>測定データ貼り付け用シート!L93-測定データ貼り付け用シート!X93</f>
        <v>0.66300000000000003</v>
      </c>
      <c r="M96" s="98">
        <f>測定データ貼り付け用シート!M93-測定データ貼り付け用シート!Y93</f>
        <v>0.503</v>
      </c>
      <c r="N96" s="98">
        <f>測定データ貼り付け用シート!N93-測定データ貼り付け用シート!Y93</f>
        <v>0.47300000000000003</v>
      </c>
      <c r="O96" s="98">
        <f>測定データ貼り付け用シート!O93-測定データ貼り付け用シート!X93</f>
        <v>0.64900000000000002</v>
      </c>
      <c r="P96" s="98">
        <f>測定データ貼り付け用シート!P93-((測定データ貼り付け用シート!U93-測定データ貼り付け用シート!Y93)*0.2+測定データ貼り付け用シート!Y93)</f>
        <v>0.60139999999999993</v>
      </c>
      <c r="Q96" s="98">
        <f>測定データ貼り付け用シート!Q93-((測定データ貼り付け用シート!U93-測定データ貼り付け用シート!Y93)*0.3+測定データ貼り付け用シート!Y93)</f>
        <v>0.6301000000000001</v>
      </c>
      <c r="R96" s="98">
        <f>測定データ貼り付け用シート!R93-((測定データ貼り付け用シート!U93-測定データ貼り付け用シート!Y93)*0.6+測定データ貼り付け用シート!Y93)</f>
        <v>0.66820000000000002</v>
      </c>
      <c r="S96" s="98">
        <f>測定データ貼り付け用シート!S93-(測定データ貼り付け用シート!U93*1)</f>
        <v>0.73100000000000009</v>
      </c>
    </row>
    <row r="97" spans="1:19">
      <c r="A97" s="99">
        <v>2610</v>
      </c>
      <c r="B97" s="98">
        <f>測定データ貼り付け用シート!B94-測定データ貼り付け用シート!Y94</f>
        <v>0.46900000000000003</v>
      </c>
      <c r="C97" s="98">
        <f>測定データ貼り付け用シート!C94-測定データ貼り付け用シート!X94</f>
        <v>0.63100000000000001</v>
      </c>
      <c r="D97" s="98">
        <f>測定データ貼り付け用シート!D94-((測定データ貼り付け用シート!W94-測定データ貼り付け用シート!Y94)*0.2+測定データ貼り付け用シート!Y94)</f>
        <v>0.58960000000000001</v>
      </c>
      <c r="E97" s="98">
        <f>測定データ貼り付け用シート!E94-((測定データ貼り付け用シート!W94-測定データ貼り付け用シート!Y94)*0.3+測定データ貼り付け用シート!Y94)</f>
        <v>0.63090000000000002</v>
      </c>
      <c r="F97" s="98">
        <f>測定データ貼り付け用シート!F94-((測定データ貼り付け用シート!W94-測定データ貼り付け用シート!Y94)*0.6+測定データ貼り付け用シート!Y94)</f>
        <v>0.70779999999999998</v>
      </c>
      <c r="G97" s="98">
        <f>測定データ貼り付け用シート!G94-(測定データ貼り付け用シート!W94*1)</f>
        <v>0.77200000000000002</v>
      </c>
      <c r="H97" s="98">
        <f>測定データ貼り付け用シート!H94-(測定データ貼り付け用シート!V94*1)</f>
        <v>0.74799999999999989</v>
      </c>
      <c r="I97" s="98">
        <f>測定データ貼り付け用シート!I94-((測定データ貼り付け用シート!V94-測定データ貼り付け用シート!Y94)*0.6+測定データ貼り付け用シート!Y94)</f>
        <v>0.70920000000000005</v>
      </c>
      <c r="J97" s="98">
        <f>測定データ貼り付け用シート!J94-((測定データ貼り付け用シート!V94-測定データ貼り付け用シート!Y94)*0.3+測定データ貼り付け用シート!Y94)</f>
        <v>0.64959999999999996</v>
      </c>
      <c r="K97" s="98">
        <f>測定データ貼り付け用シート!K94-((測定データ貼り付け用シート!V94-測定データ貼り付け用シート!Y94)*0.2+測定データ貼り付け用シート!Y94)</f>
        <v>0.61640000000000006</v>
      </c>
      <c r="L97" s="98">
        <f>測定データ貼り付け用シート!L94-測定データ貼り付け用シート!X94</f>
        <v>0.66100000000000003</v>
      </c>
      <c r="M97" s="98">
        <f>測定データ貼り付け用シート!M94-測定データ貼り付け用シート!Y94</f>
        <v>0.49899999999999994</v>
      </c>
      <c r="N97" s="98">
        <f>測定データ貼り付け用シート!N94-測定データ貼り付け用シート!Y94</f>
        <v>0.46900000000000003</v>
      </c>
      <c r="O97" s="98">
        <f>測定データ貼り付け用シート!O94-測定データ貼り付け用シート!X94</f>
        <v>0.64599999999999991</v>
      </c>
      <c r="P97" s="98">
        <f>測定データ貼り付け用シート!P94-((測定データ貼り付け用シート!U94-測定データ貼り付け用シート!Y94)*0.2+測定データ貼り付け用シート!Y94)</f>
        <v>0.59840000000000004</v>
      </c>
      <c r="Q97" s="98">
        <f>測定データ貼り付け用シート!Q94-((測定データ貼り付け用シート!U94-測定データ貼り付け用シート!Y94)*0.3+測定データ貼り付け用シート!Y94)</f>
        <v>0.62709999999999999</v>
      </c>
      <c r="R97" s="98">
        <f>測定データ貼り付け用シート!R94-((測定データ貼り付け用シート!U94-測定データ貼り付け用シート!Y94)*0.6+測定データ貼り付け用シート!Y94)</f>
        <v>0.66520000000000001</v>
      </c>
      <c r="S97" s="98">
        <f>測定データ貼り付け用シート!S94-(測定データ貼り付け用シート!U94*1)</f>
        <v>0.72799999999999998</v>
      </c>
    </row>
    <row r="98" spans="1:19">
      <c r="A98" s="99">
        <v>2640</v>
      </c>
      <c r="B98" s="98">
        <f>測定データ貼り付け用シート!B95-測定データ貼り付け用シート!Y95</f>
        <v>0.46600000000000003</v>
      </c>
      <c r="C98" s="98">
        <f>測定データ貼り付け用シート!C95-測定データ貼り付け用シート!X95</f>
        <v>0.62799999999999989</v>
      </c>
      <c r="D98" s="98">
        <f>測定データ貼り付け用シート!D95-((測定データ貼り付け用シート!W95-測定データ貼り付け用シート!Y95)*0.2+測定データ貼り付け用シート!Y95)</f>
        <v>0.58560000000000001</v>
      </c>
      <c r="E98" s="98">
        <f>測定データ貼り付け用シート!E95-((測定データ貼り付け用シート!W95-測定データ貼り付け用シート!Y95)*0.3+測定データ貼り付け用シート!Y95)</f>
        <v>0.62790000000000012</v>
      </c>
      <c r="F98" s="98">
        <f>測定データ貼り付け用シート!F95-((測定データ貼り付け用シート!W95-測定データ貼り付け用シート!Y95)*0.6+測定データ貼り付け用シート!Y95)</f>
        <v>0.70480000000000009</v>
      </c>
      <c r="G98" s="98">
        <f>測定データ貼り付け用シート!G95-(測定データ貼り付け用シート!W95*1)</f>
        <v>0.76899999999999991</v>
      </c>
      <c r="H98" s="98">
        <f>測定データ貼り付け用シート!H95-(測定データ貼り付け用シート!V95*1)</f>
        <v>0.74599999999999989</v>
      </c>
      <c r="I98" s="98">
        <f>測定データ貼り付け用シート!I95-((測定データ貼り付け用シート!V95-測定データ貼り付け用シート!Y95)*0.6+測定データ貼り付け用シート!Y95)</f>
        <v>0.70720000000000005</v>
      </c>
      <c r="J98" s="98">
        <f>測定データ貼り付け用シート!J95-((測定データ貼り付け用シート!V95-測定データ貼り付け用シート!Y95)*0.3+測定データ貼り付け用シート!Y95)</f>
        <v>0.64859999999999995</v>
      </c>
      <c r="K98" s="98">
        <f>測定データ貼り付け用シート!K95-((測定データ貼り付け用シート!V95-測定データ貼り付け用シート!Y95)*0.2+測定データ貼り付け用シート!Y95)</f>
        <v>0.61440000000000006</v>
      </c>
      <c r="L98" s="98">
        <f>測定データ貼り付け用シート!L95-測定データ貼り付け用シート!X95</f>
        <v>0.65900000000000003</v>
      </c>
      <c r="M98" s="98">
        <f>測定データ貼り付け用シート!M95-測定データ貼り付け用シート!Y95</f>
        <v>0.49399999999999994</v>
      </c>
      <c r="N98" s="98">
        <f>測定データ貼り付け用シート!N95-測定データ貼り付け用シート!Y95</f>
        <v>0.46600000000000003</v>
      </c>
      <c r="O98" s="98">
        <f>測定データ貼り付け用シート!O95-測定データ貼り付け用シート!X95</f>
        <v>0.64399999999999991</v>
      </c>
      <c r="P98" s="98">
        <f>測定データ貼り付け用シート!P95-((測定データ貼り付け用シート!U95-測定データ貼り付け用シート!Y95)*0.2+測定データ貼り付け用シート!Y95)</f>
        <v>0.59539999999999993</v>
      </c>
      <c r="Q98" s="98">
        <f>測定データ貼り付け用シート!Q95-((測定データ貼り付け用シート!U95-測定データ貼り付け用シート!Y95)*0.3+測定データ貼り付け用シート!Y95)</f>
        <v>0.62509999999999999</v>
      </c>
      <c r="R98" s="98">
        <f>測定データ貼り付け用シート!R95-((測定データ貼り付け用シート!U95-測定データ貼り付け用シート!Y95)*0.6+測定データ貼り付け用シート!Y95)</f>
        <v>0.66420000000000001</v>
      </c>
      <c r="S98" s="98">
        <f>測定データ貼り付け用シート!S95-(測定データ貼り付け用シート!U95*1)</f>
        <v>0.72700000000000009</v>
      </c>
    </row>
    <row r="99" spans="1:19">
      <c r="A99" s="99">
        <v>2670</v>
      </c>
      <c r="B99" s="98">
        <f>測定データ貼り付け用シート!B96-測定データ貼り付け用シート!Y96</f>
        <v>0.46200000000000002</v>
      </c>
      <c r="C99" s="98">
        <f>測定データ貼り付け用シート!C96-測定データ貼り付け用シート!X96</f>
        <v>0.627</v>
      </c>
      <c r="D99" s="98">
        <f>測定データ貼り付け用シート!D96-((測定データ貼り付け用シート!W96-測定データ貼り付け用シート!Y96)*0.2+測定データ貼り付け用シート!Y96)</f>
        <v>0.58360000000000001</v>
      </c>
      <c r="E99" s="98">
        <f>測定データ貼り付け用シート!E96-((測定データ貼り付け用シート!W96-測定データ貼り付け用シート!Y96)*0.3+測定データ貼り付け用シート!Y96)</f>
        <v>0.62690000000000001</v>
      </c>
      <c r="F99" s="98">
        <f>測定データ貼り付け用シート!F96-((測定データ貼り付け用シート!W96-測定データ貼り付け用シート!Y96)*0.6+測定データ貼り付け用シート!Y96)</f>
        <v>0.70480000000000009</v>
      </c>
      <c r="G99" s="98">
        <f>測定データ貼り付け用シート!G96-(測定データ貼り付け用シート!W96*1)</f>
        <v>0.77</v>
      </c>
      <c r="H99" s="98">
        <f>測定データ貼り付け用シート!H96-(測定データ貼り付け用シート!V96*1)</f>
        <v>0.74399999999999988</v>
      </c>
      <c r="I99" s="98">
        <f>測定データ貼り付け用シート!I96-((測定データ貼り付け用シート!V96-測定データ貼り付け用シート!Y96)*0.6+測定データ貼り付け用シート!Y96)</f>
        <v>0.70520000000000005</v>
      </c>
      <c r="J99" s="98">
        <f>測定データ貼り付け用シート!J96-((測定データ貼り付け用シート!V96-測定データ貼り付け用シート!Y96)*0.3+測定データ貼り付け用シート!Y96)</f>
        <v>0.64559999999999995</v>
      </c>
      <c r="K99" s="98">
        <f>測定データ貼り付け用シート!K96-((測定データ貼り付け用シート!V96-測定データ貼り付け用シート!Y96)*0.2+測定データ貼り付け用シート!Y96)</f>
        <v>0.61240000000000006</v>
      </c>
      <c r="L99" s="98">
        <f>測定データ貼り付け用シート!L96-測定データ貼り付け用シート!X96</f>
        <v>0.65599999999999992</v>
      </c>
      <c r="M99" s="98">
        <f>測定データ貼り付け用シート!M96-測定データ貼り付け用シート!Y96</f>
        <v>0.48999999999999994</v>
      </c>
      <c r="N99" s="98">
        <f>測定データ貼り付け用シート!N96-測定データ貼り付け用シート!Y96</f>
        <v>0.46200000000000002</v>
      </c>
      <c r="O99" s="98">
        <f>測定データ貼り付け用シート!O96-測定データ貼り付け用シート!X96</f>
        <v>0.64300000000000002</v>
      </c>
      <c r="P99" s="98">
        <f>測定データ貼り付け用シート!P96-((測定データ貼り付け用シート!U96-測定データ貼り付け用シート!Y96)*0.2+測定データ貼り付け用シート!Y96)</f>
        <v>0.59339999999999993</v>
      </c>
      <c r="Q99" s="98">
        <f>測定データ貼り付け用シート!Q96-((測定データ貼り付け用シート!U96-測定データ貼り付け用シート!Y96)*0.3+測定データ貼り付け用シート!Y96)</f>
        <v>0.62309999999999999</v>
      </c>
      <c r="R99" s="98">
        <f>測定データ貼り付け用シート!R96-((測定データ貼り付け用シート!U96-測定データ貼り付け用シート!Y96)*0.6+測定データ貼り付け用シート!Y96)</f>
        <v>0.66320000000000001</v>
      </c>
      <c r="S99" s="98">
        <f>測定データ貼り付け用シート!S96-(測定データ貼り付け用シート!U96*1)</f>
        <v>0.72799999999999998</v>
      </c>
    </row>
    <row r="100" spans="1:19">
      <c r="A100" s="99">
        <v>2700</v>
      </c>
      <c r="B100" s="98">
        <f>測定データ貼り付け用シート!B97-測定データ貼り付け用シート!Y97</f>
        <v>0.45800000000000002</v>
      </c>
      <c r="C100" s="98">
        <f>測定データ貼り付け用シート!C97-測定データ貼り付け用シート!X97</f>
        <v>0.62399999999999989</v>
      </c>
      <c r="D100" s="98">
        <f>測定データ貼り付け用シート!D97-((測定データ貼り付け用シート!W97-測定データ貼り付け用シート!Y97)*0.2+測定データ貼り付け用シート!Y97)</f>
        <v>0.57939999999999992</v>
      </c>
      <c r="E100" s="98">
        <f>測定データ貼り付け用シート!E97-((測定データ貼り付け用シート!W97-測定データ貼り付け用シート!Y97)*0.3+測定データ貼り付け用シート!Y97)</f>
        <v>0.62160000000000004</v>
      </c>
      <c r="F100" s="98">
        <f>測定データ貼り付け用シート!F97-((測定データ貼り付け用シート!W97-測定データ貼り付け用シート!Y97)*0.6+測定データ貼り付け用シート!Y97)</f>
        <v>0.70019999999999993</v>
      </c>
      <c r="G100" s="98">
        <f>測定データ貼り付け用シート!G97-(測定データ貼り付け用シート!W97*1)</f>
        <v>0.76400000000000001</v>
      </c>
      <c r="H100" s="98">
        <f>測定データ貼り付け用シート!H97-(測定データ貼り付け用シート!V97*1)</f>
        <v>0.74399999999999988</v>
      </c>
      <c r="I100" s="98">
        <f>測定データ貼り付け用シート!I97-((測定データ貼り付け用シート!V97-測定データ貼り付け用シート!Y97)*0.6+測定データ貼り付け用シート!Y97)</f>
        <v>0.70320000000000005</v>
      </c>
      <c r="J100" s="98">
        <f>測定データ貼り付け用シート!J97-((測定データ貼り付け用シート!V97-測定データ貼り付け用シート!Y97)*0.3+測定データ貼り付け用シート!Y97)</f>
        <v>0.64360000000000006</v>
      </c>
      <c r="K100" s="98">
        <f>測定データ貼り付け用シート!K97-((測定データ貼り付け用シート!V97-測定データ貼り付け用シート!Y97)*0.2+測定データ貼り付け用シート!Y97)</f>
        <v>0.61040000000000005</v>
      </c>
      <c r="L100" s="98">
        <f>測定データ貼り付け用シート!L97-測定データ貼り付け用シート!X97</f>
        <v>0.65399999999999991</v>
      </c>
      <c r="M100" s="98">
        <f>測定データ貼り付け用シート!M97-測定データ貼り付け用シート!Y97</f>
        <v>0.48699999999999993</v>
      </c>
      <c r="N100" s="98">
        <f>測定データ貼り付け用シート!N97-測定データ貼り付け用シート!Y97</f>
        <v>0.45800000000000002</v>
      </c>
      <c r="O100" s="98">
        <f>測定データ貼り付け用シート!O97-測定データ貼り付け用シート!X97</f>
        <v>0.6399999999999999</v>
      </c>
      <c r="P100" s="98">
        <f>測定データ貼り付け用シート!P97-((測定データ貼り付け用シート!U97-測定データ貼り付け用シート!Y97)*0.2+測定データ貼り付け用シート!Y97)</f>
        <v>0.58939999999999992</v>
      </c>
      <c r="Q100" s="98">
        <f>測定データ貼り付け用シート!Q97-((測定データ貼り付け用シート!U97-測定データ貼り付け用シート!Y97)*0.3+測定データ貼り付け用シート!Y97)</f>
        <v>0.62109999999999999</v>
      </c>
      <c r="R100" s="98">
        <f>測定データ貼り付け用シート!R97-((測定データ貼り付け用シート!U97-測定データ貼り付け用シート!Y97)*0.6+測定データ貼り付け用シート!Y97)</f>
        <v>0.66020000000000001</v>
      </c>
      <c r="S100" s="98">
        <f>測定データ貼り付け用シート!S97-(測定データ貼り付け用シート!U97*1)</f>
        <v>0.72500000000000009</v>
      </c>
    </row>
    <row r="101" spans="1:19">
      <c r="A101" s="99">
        <v>2730</v>
      </c>
      <c r="B101" s="98">
        <f>測定データ貼り付け用シート!B98-測定データ貼り付け用シート!Y98</f>
        <v>0.45500000000000002</v>
      </c>
      <c r="C101" s="98">
        <f>測定データ貼り付け用シート!C98-測定データ貼り付け用シート!X98</f>
        <v>0.623</v>
      </c>
      <c r="D101" s="98">
        <f>測定データ貼り付け用シート!D98-((測定データ貼り付け用シート!W98-測定データ貼り付け用シート!Y98)*0.2+測定データ貼り付け用シート!Y98)</f>
        <v>0.5786</v>
      </c>
      <c r="E101" s="98">
        <f>測定データ貼り付け用シート!E98-((測定データ貼り付け用シート!W98-測定データ貼り付け用シート!Y98)*0.3+測定データ貼り付け用シート!Y98)</f>
        <v>0.62090000000000001</v>
      </c>
      <c r="F101" s="98">
        <f>測定データ貼り付け用シート!F98-((測定データ貼り付け用シート!W98-測定データ貼り付け用シート!Y98)*0.6+測定データ貼り付け用シート!Y98)</f>
        <v>0.70080000000000009</v>
      </c>
      <c r="G101" s="98">
        <f>測定データ貼り付け用シート!G98-(測定データ貼り付け用シート!W98*1)</f>
        <v>0.76600000000000001</v>
      </c>
      <c r="H101" s="98">
        <f>測定データ貼り付け用シート!H98-(測定データ貼り付け用シート!V98*1)</f>
        <v>0.74199999999999988</v>
      </c>
      <c r="I101" s="98">
        <f>測定データ貼り付け用シート!I98-((測定データ貼り付け用シート!V98-測定データ貼り付け用シート!Y98)*0.6+測定データ貼り付け用シート!Y98)</f>
        <v>0.70219999999999994</v>
      </c>
      <c r="J101" s="98">
        <f>測定データ貼り付け用シート!J98-((測定データ貼り付け用シート!V98-測定データ貼り付け用シート!Y98)*0.3+測定データ貼り付け用シート!Y98)</f>
        <v>0.64060000000000006</v>
      </c>
      <c r="K101" s="98">
        <f>測定データ貼り付け用シート!K98-((測定データ貼り付け用シート!V98-測定データ貼り付け用シート!Y98)*0.2+測定データ貼り付け用シート!Y98)</f>
        <v>0.60739999999999994</v>
      </c>
      <c r="L101" s="98">
        <f>測定データ貼り付け用シート!L98-測定データ貼り付け用シート!X98</f>
        <v>0.65100000000000002</v>
      </c>
      <c r="M101" s="98">
        <f>測定データ貼り付け用シート!M98-測定データ貼り付け用シート!Y98</f>
        <v>0.48400000000000004</v>
      </c>
      <c r="N101" s="98">
        <f>測定データ貼り付け用シート!N98-測定データ貼り付け用シート!Y98</f>
        <v>0.45400000000000001</v>
      </c>
      <c r="O101" s="98">
        <f>測定データ貼り付け用シート!O98-測定データ貼り付け用シート!X98</f>
        <v>0.63900000000000001</v>
      </c>
      <c r="P101" s="98">
        <f>測定データ貼り付け用シート!P98-((測定データ貼り付け用シート!U98-測定データ貼り付け用シート!Y98)*0.2+測定データ貼り付け用シート!Y98)</f>
        <v>0.58640000000000003</v>
      </c>
      <c r="Q101" s="98">
        <f>測定データ貼り付け用シート!Q98-((測定データ貼り付け用シート!U98-測定データ貼り付け用シート!Y98)*0.3+測定データ貼り付け用シート!Y98)</f>
        <v>0.61709999999999998</v>
      </c>
      <c r="R101" s="98">
        <f>測定データ貼り付け用シート!R98-((測定データ貼り付け用シート!U98-測定データ貼り付け用シート!Y98)*0.6+測定データ貼り付け用シート!Y98)</f>
        <v>0.65920000000000001</v>
      </c>
      <c r="S101" s="98">
        <f>測定データ貼り付け用シート!S98-(測定データ貼り付け用シート!U98*1)</f>
        <v>0.72399999999999998</v>
      </c>
    </row>
    <row r="102" spans="1:19">
      <c r="A102" s="99">
        <v>2760</v>
      </c>
      <c r="B102" s="98">
        <f>測定データ貼り付け用シート!B99-測定データ貼り付け用シート!Y99</f>
        <v>0.45</v>
      </c>
      <c r="C102" s="98">
        <f>測定データ貼り付け用シート!C99-測定データ貼り付け用シート!X99</f>
        <v>0.621</v>
      </c>
      <c r="D102" s="98">
        <f>測定データ貼り付け用シート!D99-((測定データ貼り付け用シート!W99-測定データ貼り付け用シート!Y99)*0.2+測定データ貼り付け用シート!Y99)</f>
        <v>0.5766</v>
      </c>
      <c r="E102" s="98">
        <f>測定データ貼り付け用シート!E99-((測定データ貼り付け用シート!W99-測定データ貼り付け用シート!Y99)*0.3+測定データ貼り付け用シート!Y99)</f>
        <v>0.62190000000000012</v>
      </c>
      <c r="F102" s="98">
        <f>測定データ貼り付け用シート!F99-((測定データ貼り付け用シート!W99-測定データ貼り付け用シート!Y99)*0.6+測定データ貼り付け用シート!Y99)</f>
        <v>0.70080000000000009</v>
      </c>
      <c r="G102" s="98">
        <f>測定データ貼り付け用シート!G99-(測定データ貼り付け用シート!W99*1)</f>
        <v>0.7649999999999999</v>
      </c>
      <c r="H102" s="98">
        <f>測定データ貼り付け用シート!H99-(測定データ貼り付け用シート!V99*1)</f>
        <v>0.7400000000000001</v>
      </c>
      <c r="I102" s="98">
        <f>測定データ貼り付け用シート!I99-((測定データ貼り付け用シート!V99-測定データ貼り付け用シート!Y99)*0.6+測定データ貼り付け用シート!Y99)</f>
        <v>0.70019999999999993</v>
      </c>
      <c r="J102" s="98">
        <f>測定データ貼り付け用シート!J99-((測定データ貼り付け用シート!V99-測定データ貼り付け用シート!Y99)*0.3+測定データ貼り付け用シート!Y99)</f>
        <v>0.63860000000000006</v>
      </c>
      <c r="K102" s="98">
        <f>測定データ貼り付け用シート!K99-((測定データ貼り付け用シート!V99-測定データ貼り付け用シート!Y99)*0.2+測定データ貼り付け用シート!Y99)</f>
        <v>0.60440000000000005</v>
      </c>
      <c r="L102" s="98">
        <f>測定データ貼り付け用シート!L99-測定データ貼り付け用シート!X99</f>
        <v>0.64999999999999991</v>
      </c>
      <c r="M102" s="98">
        <f>測定データ貼り付け用シート!M99-測定データ貼り付け用シート!Y99</f>
        <v>0.47900000000000004</v>
      </c>
      <c r="N102" s="98">
        <f>測定データ貼り付け用シート!N99-測定データ貼り付け用シート!Y99</f>
        <v>0.45</v>
      </c>
      <c r="O102" s="98">
        <f>測定データ貼り付け用シート!O99-測定データ貼り付け用シート!X99</f>
        <v>0.63700000000000001</v>
      </c>
      <c r="P102" s="98">
        <f>測定データ貼り付け用シート!P99-((測定データ貼り付け用シート!U99-測定データ貼り付け用シート!Y99)*0.2+測定データ貼り付け用シート!Y99)</f>
        <v>0.58440000000000003</v>
      </c>
      <c r="Q102" s="98">
        <f>測定データ貼り付け用シート!Q99-((測定データ貼り付け用シート!U99-測定データ貼り付け用シート!Y99)*0.3+測定データ貼り付け用シート!Y99)</f>
        <v>0.61509999999999998</v>
      </c>
      <c r="R102" s="98">
        <f>測定データ貼り付け用シート!R99-((測定データ貼り付け用シート!U99-測定データ貼り付け用シート!Y99)*0.6+測定データ貼り付け用シート!Y99)</f>
        <v>0.65820000000000001</v>
      </c>
      <c r="S102" s="98">
        <f>測定データ貼り付け用シート!S99-(測定データ貼り付け用シート!U99*1)</f>
        <v>0.72300000000000009</v>
      </c>
    </row>
    <row r="103" spans="1:19">
      <c r="A103" s="99">
        <v>2790</v>
      </c>
      <c r="B103" s="98">
        <f>測定データ貼り付け用シート!B100-測定データ貼り付け用シート!Y100</f>
        <v>0.44700000000000001</v>
      </c>
      <c r="C103" s="98">
        <f>測定データ貼り付け用シート!C100-測定データ貼り付け用シート!X100</f>
        <v>0.61699999999999999</v>
      </c>
      <c r="D103" s="98">
        <f>測定データ貼り付け用シート!D100-((測定データ貼り付け用シート!W100-測定データ貼り付け用シート!Y100)*0.2+測定データ貼り付け用シート!Y100)</f>
        <v>0.57240000000000002</v>
      </c>
      <c r="E103" s="98">
        <f>測定データ貼り付け用シート!E100-((測定データ貼り付け用シート!W100-測定データ貼り付け用シート!Y100)*0.3+測定データ貼り付け用シート!Y100)</f>
        <v>0.61560000000000004</v>
      </c>
      <c r="F103" s="98">
        <f>測定データ貼り付け用シート!F100-((測定データ貼り付け用シート!W100-測定データ貼り付け用シート!Y100)*0.6+測定データ貼り付け用シート!Y100)</f>
        <v>0.69619999999999993</v>
      </c>
      <c r="G103" s="98">
        <f>測定データ貼り付け用シート!G100-(測定データ貼り付け用シート!W100*1)</f>
        <v>0.76100000000000012</v>
      </c>
      <c r="H103" s="98">
        <f>測定データ貼り付け用シート!H100-(測定データ貼り付け用シート!V100*1)</f>
        <v>0.7400000000000001</v>
      </c>
      <c r="I103" s="98">
        <f>測定データ貼り付け用シート!I100-((測定データ貼り付け用シート!V100-測定データ貼り付け用シート!Y100)*0.6+測定データ貼り付け用シート!Y100)</f>
        <v>0.69819999999999993</v>
      </c>
      <c r="J103" s="98">
        <f>測定データ貼り付け用シート!J100-((測定データ貼り付け用シート!V100-測定データ貼り付け用シート!Y100)*0.3+測定データ貼り付け用シート!Y100)</f>
        <v>0.63660000000000005</v>
      </c>
      <c r="K103" s="98">
        <f>測定データ貼り付け用シート!K100-((測定データ貼り付け用シート!V100-測定データ貼り付け用シート!Y100)*0.2+測定データ貼り付け用シート!Y100)</f>
        <v>0.60139999999999993</v>
      </c>
      <c r="L103" s="98">
        <f>測定データ貼り付け用シート!L100-測定データ貼り付け用シート!X100</f>
        <v>0.64599999999999991</v>
      </c>
      <c r="M103" s="98">
        <f>測定データ貼り付け用シート!M100-測定データ貼り付け用シート!Y100</f>
        <v>0.47600000000000003</v>
      </c>
      <c r="N103" s="98">
        <f>測定データ貼り付け用シート!N100-測定データ貼り付け用シート!Y100</f>
        <v>0.44700000000000001</v>
      </c>
      <c r="O103" s="98">
        <f>測定データ貼り付け用シート!O100-測定データ貼り付け用シート!X100</f>
        <v>0.63300000000000001</v>
      </c>
      <c r="P103" s="98">
        <f>測定データ貼り付け用シート!P100-((測定データ貼り付け用シート!U100-測定データ貼り付け用シート!Y100)*0.2+測定データ貼り付け用シート!Y100)</f>
        <v>0.58040000000000003</v>
      </c>
      <c r="Q103" s="98">
        <f>測定データ貼り付け用シート!Q100-((測定データ貼り付け用シート!U100-測定データ貼り付け用シート!Y100)*0.3+測定データ貼り付け用シート!Y100)</f>
        <v>0.61309999999999998</v>
      </c>
      <c r="R103" s="98">
        <f>測定データ貼り付け用シート!R100-((測定データ貼り付け用シート!U100-測定データ貼り付け用シート!Y100)*0.6+測定データ貼り付け用シート!Y100)</f>
        <v>0.6552</v>
      </c>
      <c r="S103" s="98">
        <f>測定データ貼り付け用シート!S100-(測定データ貼り付け用シート!U100*1)</f>
        <v>0.72</v>
      </c>
    </row>
    <row r="104" spans="1:19">
      <c r="A104" s="99">
        <v>2820</v>
      </c>
      <c r="B104" s="98">
        <f>測定データ貼り付け用シート!B101-測定データ貼り付け用シート!Y101</f>
        <v>0.443</v>
      </c>
      <c r="C104" s="98">
        <f>測定データ貼り付け用シート!C101-測定データ貼り付け用シート!X101</f>
        <v>0.61699999999999999</v>
      </c>
      <c r="D104" s="98">
        <f>測定データ貼り付け用シート!D101-((測定データ貼り付け用シート!W101-測定データ貼り付け用シート!Y101)*0.2+測定データ貼り付け用シート!Y101)</f>
        <v>0.5706</v>
      </c>
      <c r="E104" s="98">
        <f>測定データ貼り付け用シート!E101-((測定データ貼り付け用シート!W101-測定データ貼り付け用シート!Y101)*0.3+測定データ貼り付け用シート!Y101)</f>
        <v>0.6149</v>
      </c>
      <c r="F104" s="98">
        <f>測定データ貼り付け用シート!F101-((測定データ貼り付け用シート!W101-測定データ貼り付け用シート!Y101)*0.6+測定データ貼り付け用シート!Y101)</f>
        <v>0.69579999999999997</v>
      </c>
      <c r="G104" s="98">
        <f>測定データ貼り付け用シート!G101-(測定データ貼り付け用シート!W101*1)</f>
        <v>0.7629999999999999</v>
      </c>
      <c r="H104" s="98">
        <f>測定データ貼り付け用シート!H101-(測定データ貼り付け用シート!V101*1)</f>
        <v>0.7380000000000001</v>
      </c>
      <c r="I104" s="98">
        <f>測定データ貼り付け用シート!I101-((測定データ貼り付け用シート!V101-測定データ貼り付け用シート!Y101)*0.6+測定データ貼り付け用シート!Y101)</f>
        <v>0.69720000000000004</v>
      </c>
      <c r="J104" s="98">
        <f>測定データ貼り付け用シート!J101-((測定データ貼り付け用シート!V101-測定データ貼り付け用シート!Y101)*0.3+測定データ貼り付け用シート!Y101)</f>
        <v>0.63460000000000005</v>
      </c>
      <c r="K104" s="98">
        <f>測定データ貼り付け用シート!K101-((測定データ貼り付け用シート!V101-測定データ貼り付け用シート!Y101)*0.2+測定データ貼り付け用シート!Y101)</f>
        <v>0.59840000000000004</v>
      </c>
      <c r="L104" s="98">
        <f>測定データ貼り付け用シート!L101-測定データ貼り付け用シート!X101</f>
        <v>0.64399999999999991</v>
      </c>
      <c r="M104" s="98">
        <f>測定データ貼り付け用シート!M101-測定データ貼り付け用シート!Y101</f>
        <v>0.47200000000000003</v>
      </c>
      <c r="N104" s="98">
        <f>測定データ貼り付け用シート!N101-測定データ貼り付け用シート!Y101</f>
        <v>0.44400000000000001</v>
      </c>
      <c r="O104" s="98">
        <f>測定データ貼り付け用シート!O101-測定データ貼り付け用シート!X101</f>
        <v>0.63300000000000001</v>
      </c>
      <c r="P104" s="98">
        <f>測定データ貼り付け用シート!P101-((測定データ貼り付け用シート!U101-測定データ貼り付け用シート!Y101)*0.2+測定データ貼り付け用シート!Y101)</f>
        <v>0.57840000000000003</v>
      </c>
      <c r="Q104" s="98">
        <f>測定データ貼り付け用シート!Q101-((測定データ貼り付け用シート!U101-測定データ貼り付け用シート!Y101)*0.3+測定データ貼り付け用シート!Y101)</f>
        <v>0.61010000000000009</v>
      </c>
      <c r="R104" s="98">
        <f>測定データ貼り付け用シート!R101-((測定データ貼り付け用シート!U101-測定データ貼り付け用シート!Y101)*0.6+測定データ貼り付け用シート!Y101)</f>
        <v>0.6542</v>
      </c>
      <c r="S104" s="98">
        <f>測定データ貼り付け用シート!S101-(測定データ貼り付け用シート!U101*1)</f>
        <v>0.72</v>
      </c>
    </row>
    <row r="105" spans="1:19">
      <c r="A105" s="99">
        <v>2850</v>
      </c>
      <c r="B105" s="98">
        <f>測定データ貼り付け用シート!B102-測定データ貼り付け用シート!Y102</f>
        <v>0.439</v>
      </c>
      <c r="C105" s="98">
        <f>測定データ貼り付け用シート!C102-測定データ貼り付け用シート!X102</f>
        <v>0.6160000000000001</v>
      </c>
      <c r="D105" s="98">
        <f>測定データ貼り付け用シート!D102-((測定データ貼り付け用シート!W102-測定データ貼り付け用シート!Y102)*0.2+測定データ貼り付け用シート!Y102)</f>
        <v>0.56859999999999999</v>
      </c>
      <c r="E105" s="98">
        <f>測定データ貼り付け用シート!E102-((測定データ貼り付け用シート!W102-測定データ貼り付け用シート!Y102)*0.3+測定データ貼り付け用シート!Y102)</f>
        <v>0.61390000000000011</v>
      </c>
      <c r="F105" s="98">
        <f>測定データ貼り付け用シート!F102-((測定データ貼り付け用シート!W102-測定データ貼り付け用シート!Y102)*0.6+測定データ貼り付け用シート!Y102)</f>
        <v>0.69579999999999997</v>
      </c>
      <c r="G105" s="98">
        <f>測定データ貼り付け用シート!G102-(測定データ貼り付け用シート!W102*1)</f>
        <v>0.76200000000000001</v>
      </c>
      <c r="H105" s="98">
        <f>測定データ貼り付け用シート!H102-(測定データ貼り付け用シート!V102*1)</f>
        <v>0.7360000000000001</v>
      </c>
      <c r="I105" s="98">
        <f>測定データ貼り付け用シート!I102-((測定データ貼り付け用シート!V102-測定データ貼り付け用シート!Y102)*0.6+測定データ貼り付け用シート!Y102)</f>
        <v>0.69419999999999993</v>
      </c>
      <c r="J105" s="98">
        <f>測定データ貼り付け用シート!J102-((測定データ貼り付け用シート!V102-測定データ貼り付け用シート!Y102)*0.3+測定データ貼り付け用シート!Y102)</f>
        <v>0.63260000000000005</v>
      </c>
      <c r="K105" s="98">
        <f>測定データ貼り付け用シート!K102-((測定データ貼り付け用シート!V102-測定データ貼り付け用シート!Y102)*0.2+測定データ貼り付け用シート!Y102)</f>
        <v>0.59640000000000004</v>
      </c>
      <c r="L105" s="98">
        <f>測定データ貼り付け用シート!L102-測定データ貼り付け用シート!X102</f>
        <v>0.64100000000000001</v>
      </c>
      <c r="M105" s="98">
        <f>測定データ貼り付け用シート!M102-測定データ貼り付け用シート!Y102</f>
        <v>0.46800000000000003</v>
      </c>
      <c r="N105" s="98">
        <f>測定データ貼り付け用シート!N102-測定データ貼り付け用シート!Y102</f>
        <v>0.44</v>
      </c>
      <c r="O105" s="98">
        <f>測定データ貼り付け用シート!O102-測定データ貼り付け用シート!X102</f>
        <v>0.6319999999999999</v>
      </c>
      <c r="P105" s="98">
        <f>測定データ貼り付け用シート!P102-((測定データ貼り付け用シート!U102-測定データ貼り付け用シート!Y102)*0.2+測定データ貼り付け用シート!Y102)</f>
        <v>0.57539999999999991</v>
      </c>
      <c r="Q105" s="98">
        <f>測定データ貼り付け用シート!Q102-((測定データ貼り付け用シート!U102-測定データ貼り付け用シート!Y102)*0.3+測定データ貼り付け用シート!Y102)</f>
        <v>0.60810000000000008</v>
      </c>
      <c r="R105" s="98">
        <f>測定データ貼り付け用シート!R102-((測定データ貼り付け用シート!U102-測定データ貼り付け用シート!Y102)*0.6+測定データ貼り付け用シート!Y102)</f>
        <v>0.6532</v>
      </c>
      <c r="S105" s="98">
        <f>測定データ貼り付け用シート!S102-(測定データ貼り付け用シート!U102*1)</f>
        <v>0.71799999999999997</v>
      </c>
    </row>
    <row r="106" spans="1:19">
      <c r="A106" s="99">
        <v>2880</v>
      </c>
      <c r="B106" s="98">
        <f>測定データ貼り付け用シート!B103-測定データ貼り付け用シート!Y103</f>
        <v>0.436</v>
      </c>
      <c r="C106" s="98">
        <f>測定データ貼り付け用シート!C103-測定データ貼り付け用シート!X103</f>
        <v>0.61299999999999999</v>
      </c>
      <c r="D106" s="98">
        <f>測定データ貼り付け用シート!D103-((測定データ貼り付け用シート!W103-測定データ貼り付け用シート!Y103)*0.2+測定データ貼り付け用シート!Y103)</f>
        <v>0.56459999999999999</v>
      </c>
      <c r="E106" s="98">
        <f>測定データ貼り付け用シート!E103-((測定データ貼り付け用シート!W103-測定データ貼り付け用シート!Y103)*0.3+測定データ貼り付け用シート!Y103)</f>
        <v>0.60990000000000011</v>
      </c>
      <c r="F106" s="98">
        <f>測定データ貼り付け用シート!F103-((測定データ貼り付け用シート!W103-測定データ貼り付け用シート!Y103)*0.6+測定データ貼り付け用シート!Y103)</f>
        <v>0.69179999999999997</v>
      </c>
      <c r="G106" s="98">
        <f>測定データ貼り付け用シート!G103-(測定データ貼り付け用シート!W103*1)</f>
        <v>0.76</v>
      </c>
      <c r="H106" s="98">
        <f>測定データ貼り付け用シート!H103-(測定データ貼り付け用シート!V103*1)</f>
        <v>0.73499999999999999</v>
      </c>
      <c r="I106" s="98">
        <f>測定データ貼り付け用シート!I103-((測定データ貼り付け用シート!V103-測定データ貼り付け用シート!Y103)*0.6+測定データ貼り付け用シート!Y103)</f>
        <v>0.69419999999999993</v>
      </c>
      <c r="J106" s="98">
        <f>測定データ貼り付け用シート!J103-((測定データ貼り付け用シート!V103-測定データ貼り付け用シート!Y103)*0.3+測定データ貼り付け用シート!Y103)</f>
        <v>0.62960000000000005</v>
      </c>
      <c r="K106" s="98">
        <f>測定データ貼り付け用シート!K103-((測定データ貼り付け用シート!V103-測定データ貼り付け用シート!Y103)*0.2+測定データ貼り付け用シート!Y103)</f>
        <v>0.59339999999999993</v>
      </c>
      <c r="L106" s="98">
        <f>測定データ貼り付け用シート!L103-測定データ貼り付け用シート!X103</f>
        <v>0.64100000000000001</v>
      </c>
      <c r="M106" s="98">
        <f>測定データ貼り付け用シート!M103-測定データ貼り付け用シート!Y103</f>
        <v>0.46400000000000002</v>
      </c>
      <c r="N106" s="98">
        <f>測定データ貼り付け用シート!N103-測定データ貼り付け用シート!Y103</f>
        <v>0.436</v>
      </c>
      <c r="O106" s="98">
        <f>測定データ貼り付け用シート!O103-測定データ貼り付け用シート!X103</f>
        <v>0.629</v>
      </c>
      <c r="P106" s="98">
        <f>測定データ貼り付け用シート!P103-((測定データ貼り付け用シート!U103-測定データ貼り付け用シート!Y103)*0.2+測定データ貼り付け用シート!Y103)</f>
        <v>0.57139999999999991</v>
      </c>
      <c r="Q106" s="98">
        <f>測定データ貼り付け用シート!Q103-((測定データ貼り付け用シート!U103-測定データ貼り付け用シート!Y103)*0.3+測定データ貼り付け用シート!Y103)</f>
        <v>0.60509999999999997</v>
      </c>
      <c r="R106" s="98">
        <f>測定データ貼り付け用シート!R103-((測定データ貼り付け用シート!U103-測定データ貼り付け用シート!Y103)*0.6+測定データ貼り付け用シート!Y103)</f>
        <v>0.6502</v>
      </c>
      <c r="S106" s="98">
        <f>測定データ貼り付け用シート!S103-(測定データ貼り付け用シート!U103*1)</f>
        <v>0.71599999999999997</v>
      </c>
    </row>
    <row r="107" spans="1:19">
      <c r="A107" s="99">
        <v>2910</v>
      </c>
      <c r="B107" s="98">
        <f>測定データ貼り付け用シート!B104-測定データ貼り付け用シート!Y104</f>
        <v>0.432</v>
      </c>
      <c r="C107" s="98">
        <f>測定データ貼り付け用シート!C104-測定データ貼り付け用シート!X104</f>
        <v>0.61099999999999999</v>
      </c>
      <c r="D107" s="98">
        <f>測定データ貼り付け用シート!D104-((測定データ貼り付け用シート!W104-測定データ貼り付け用シート!Y104)*0.2+測定データ貼り付け用シート!Y104)</f>
        <v>0.56359999999999999</v>
      </c>
      <c r="E107" s="98">
        <f>測定データ貼り付け用シート!E104-((測定データ貼り付け用シート!W104-測定データ貼り付け用シート!Y104)*0.3+測定データ貼り付け用シート!Y104)</f>
        <v>0.6089</v>
      </c>
      <c r="F107" s="98">
        <f>測定データ貼り付け用シート!F104-((測定データ貼り付け用シート!W104-測定データ貼り付け用シート!Y104)*0.6+測定データ貼り付け用シート!Y104)</f>
        <v>0.69179999999999997</v>
      </c>
      <c r="G107" s="98">
        <f>測定データ貼り付け用シート!G104-(測定データ貼り付け用シート!W104*1)</f>
        <v>0.76</v>
      </c>
      <c r="H107" s="98">
        <f>測定データ貼り付け用シート!H104-(測定データ貼り付け用シート!V104*1)</f>
        <v>0.7340000000000001</v>
      </c>
      <c r="I107" s="98">
        <f>測定データ貼り付け用シート!I104-((測定データ貼り付け用シート!V104-測定データ貼り付け用シート!Y104)*0.6+測定データ貼り付け用シート!Y104)</f>
        <v>0.69120000000000004</v>
      </c>
      <c r="J107" s="98">
        <f>測定データ貼り付け用シート!J104-((測定データ貼り付け用シート!V104-測定データ貼り付け用シート!Y104)*0.3+測定データ貼り付け用シート!Y104)</f>
        <v>0.62760000000000005</v>
      </c>
      <c r="K107" s="98">
        <f>測定データ貼り付け用シート!K104-((測定データ貼り付け用シート!V104-測定データ貼り付け用シート!Y104)*0.2+測定データ貼り付け用シート!Y104)</f>
        <v>0.59139999999999993</v>
      </c>
      <c r="L107" s="98">
        <f>測定データ貼り付け用シート!L104-測定データ貼り付け用シート!X104</f>
        <v>0.6379999999999999</v>
      </c>
      <c r="M107" s="98">
        <f>測定データ貼り付け用シート!M104-測定データ貼り付け用シート!Y104</f>
        <v>0.46100000000000002</v>
      </c>
      <c r="N107" s="98">
        <f>測定データ貼り付け用シート!N104-測定データ貼り付け用シート!Y104</f>
        <v>0.433</v>
      </c>
      <c r="O107" s="98">
        <f>測定データ貼り付け用シート!O104-測定データ貼り付け用シート!X104</f>
        <v>0.627</v>
      </c>
      <c r="P107" s="98">
        <f>測定データ貼り付け用シート!P104-((測定データ貼り付け用シート!U104-測定データ貼り付け用シート!Y104)*0.2+測定データ貼り付け用シート!Y104)</f>
        <v>0.56939999999999991</v>
      </c>
      <c r="Q107" s="98">
        <f>測定データ貼り付け用シート!Q104-((測定データ貼り付け用シート!U104-測定データ貼り付け用シート!Y104)*0.3+測定データ貼り付け用シート!Y104)</f>
        <v>0.60309999999999997</v>
      </c>
      <c r="R107" s="98">
        <f>測定データ貼り付け用シート!R104-((測定データ貼り付け用シート!U104-測定データ貼り付け用シート!Y104)*0.6+測定データ貼り付け用シート!Y104)</f>
        <v>0.6482</v>
      </c>
      <c r="S107" s="98">
        <f>測定データ貼り付け用シート!S104-(測定データ貼り付け用シート!U104*1)</f>
        <v>0.71500000000000008</v>
      </c>
    </row>
    <row r="108" spans="1:19">
      <c r="A108" s="99">
        <v>2940</v>
      </c>
      <c r="B108" s="98">
        <f>測定データ貼り付け用シート!B105-測定データ貼り付け用シート!Y105</f>
        <v>0.42799999999999999</v>
      </c>
      <c r="C108" s="98">
        <f>測定データ貼り付け用シート!C105-測定データ貼り付け用シート!X105</f>
        <v>0.6100000000000001</v>
      </c>
      <c r="D108" s="98">
        <f>測定データ貼り付け用シート!D105-((測定データ貼り付け用シート!W105-測定データ貼り付け用シート!Y105)*0.2+測定データ貼り付け用シート!Y105)</f>
        <v>0.56159999999999999</v>
      </c>
      <c r="E108" s="98">
        <f>測定データ貼り付け用シート!E105-((測定データ貼り付け用シート!W105-測定データ貼り付け用シート!Y105)*0.3+測定データ貼り付け用シート!Y105)</f>
        <v>0.6069</v>
      </c>
      <c r="F108" s="98">
        <f>測定データ貼り付け用シート!F105-((測定データ貼り付け用シート!W105-測定データ貼り付け用シート!Y105)*0.6+測定データ貼り付け用シート!Y105)</f>
        <v>0.69179999999999997</v>
      </c>
      <c r="G108" s="98">
        <f>測定データ貼り付け用シート!G105-(測定データ貼り付け用シート!W105*1)</f>
        <v>0.76</v>
      </c>
      <c r="H108" s="98">
        <f>測定データ貼り付け用シート!H105-(測定データ貼り付け用シート!V105*1)</f>
        <v>0.73299999999999998</v>
      </c>
      <c r="I108" s="98">
        <f>測定データ貼り付け用シート!I105-((測定データ貼り付け用シート!V105-測定データ貼り付け用シート!Y105)*0.6+測定データ貼り付け用シート!Y105)</f>
        <v>0.69019999999999992</v>
      </c>
      <c r="J108" s="98">
        <f>測定データ貼り付け用シート!J105-((測定データ貼り付け用シート!V105-測定データ貼り付け用シート!Y105)*0.3+測定データ貼り付け用シート!Y105)</f>
        <v>0.62560000000000004</v>
      </c>
      <c r="K108" s="98">
        <f>測定データ貼り付け用シート!K105-((測定データ貼り付け用シート!V105-測定データ貼り付け用シート!Y105)*0.2+測定データ貼り付け用シート!Y105)</f>
        <v>0.58939999999999992</v>
      </c>
      <c r="L108" s="98">
        <f>測定データ貼り付け用シート!L105-測定データ貼り付け用シート!X105</f>
        <v>0.63500000000000001</v>
      </c>
      <c r="M108" s="98">
        <f>測定データ貼り付け用シート!M105-測定データ貼り付け用シート!Y105</f>
        <v>0.45700000000000002</v>
      </c>
      <c r="N108" s="98">
        <f>測定データ貼り付け用シート!N105-測定データ貼り付け用シート!Y105</f>
        <v>0.42899999999999999</v>
      </c>
      <c r="O108" s="98">
        <f>測定データ貼り付け用シート!O105-測定データ貼り付け用シート!X105</f>
        <v>0.625</v>
      </c>
      <c r="P108" s="98">
        <f>測定データ貼り付け用シート!P105-((測定データ貼り付け用シート!U105-測定データ貼り付け用シート!Y105)*0.2+測定データ貼り付け用シート!Y105)</f>
        <v>0.5653999999999999</v>
      </c>
      <c r="Q108" s="98">
        <f>測定データ貼り付け用シート!Q105-((測定データ貼り付け用シート!U105-測定データ貼り付け用シート!Y105)*0.3+測定データ貼り付け用シート!Y105)</f>
        <v>0.59909999999999997</v>
      </c>
      <c r="R108" s="98">
        <f>測定データ貼り付け用シート!R105-((測定データ貼り付け用シート!U105-測定データ貼り付け用シート!Y105)*0.6+測定データ貼り付け用シート!Y105)</f>
        <v>0.6462</v>
      </c>
      <c r="S108" s="98">
        <f>測定データ貼り付け用シート!S105-(測定データ貼り付け用シート!U105*1)</f>
        <v>0.71199999999999997</v>
      </c>
    </row>
    <row r="109" spans="1:19">
      <c r="A109" s="99">
        <v>2970</v>
      </c>
      <c r="B109" s="98">
        <f>測定データ貼り付け用シート!B106-測定データ貼り付け用シート!Y106</f>
        <v>0.42499999999999999</v>
      </c>
      <c r="C109" s="98">
        <f>測定データ貼り付け用シート!C106-測定データ貼り付け用シート!X106</f>
        <v>0.60600000000000009</v>
      </c>
      <c r="D109" s="98">
        <f>測定データ貼り付け用シート!D106-((測定データ貼り付け用シート!W106-測定データ貼り付け用シート!Y106)*0.2+測定データ貼り付け用シート!Y106)</f>
        <v>0.55759999999999998</v>
      </c>
      <c r="E109" s="98">
        <f>測定データ貼り付け用シート!E106-((測定データ貼り付け用シート!W106-測定データ貼り付け用シート!Y106)*0.3+測定データ貼り付け用シート!Y106)</f>
        <v>0.60289999999999999</v>
      </c>
      <c r="F109" s="98">
        <f>測定データ貼り付け用シート!F106-((測定データ貼り付け用シート!W106-測定データ貼り付け用シート!Y106)*0.6+測定データ貼り付け用シート!Y106)</f>
        <v>0.68779999999999997</v>
      </c>
      <c r="G109" s="98">
        <f>測定データ貼り付け用シート!G106-(測定データ貼り付け用シート!W106*1)</f>
        <v>0.7569999999999999</v>
      </c>
      <c r="H109" s="98">
        <f>測定データ貼り付け用シート!H106-(測定データ貼り付け用シート!V106*1)</f>
        <v>0.73199999999999998</v>
      </c>
      <c r="I109" s="98">
        <f>測定データ貼り付け用シート!I106-((測定データ貼り付け用シート!V106-測定データ貼り付け用シート!Y106)*0.6+測定データ貼り付け用シート!Y106)</f>
        <v>0.68879999999999997</v>
      </c>
      <c r="J109" s="98">
        <f>測定データ貼り付け用シート!J106-((測定データ貼り付け用シート!V106-測定データ貼り付け用シート!Y106)*0.3+測定データ貼り付け用シート!Y106)</f>
        <v>0.62390000000000001</v>
      </c>
      <c r="K109" s="98">
        <f>測定データ貼り付け用シート!K106-((測定データ貼り付け用シート!V106-測定データ貼り付け用シート!Y106)*0.2+測定データ貼り付け用シート!Y106)</f>
        <v>0.58660000000000001</v>
      </c>
      <c r="L109" s="98">
        <f>測定データ貼り付け用シート!L106-測定データ貼り付け用シート!X106</f>
        <v>0.6339999999999999</v>
      </c>
      <c r="M109" s="98">
        <f>測定データ貼り付け用シート!M106-測定データ貼り付け用シート!Y106</f>
        <v>0.45300000000000001</v>
      </c>
      <c r="N109" s="98">
        <f>測定データ貼り付け用シート!N106-測定データ貼り付け用シート!Y106</f>
        <v>0.42599999999999999</v>
      </c>
      <c r="O109" s="98">
        <f>測定データ貼り付け用シート!O106-測定データ貼り付け用シート!X106</f>
        <v>0.62199999999999989</v>
      </c>
      <c r="P109" s="98">
        <f>測定データ貼り付け用シート!P106-((測定データ貼り付け用シート!U106-測定データ貼り付け用シート!Y106)*0.2+測定データ貼り付け用シート!Y106)</f>
        <v>0.5633999999999999</v>
      </c>
      <c r="Q109" s="98">
        <f>測定データ貼り付け用シート!Q106-((測定データ貼り付け用シート!U106-測定データ貼り付け用シート!Y106)*0.3+測定データ貼り付け用シート!Y106)</f>
        <v>0.59709999999999996</v>
      </c>
      <c r="R109" s="98">
        <f>測定データ貼り付け用シート!R106-((測定データ貼り付け用シート!U106-測定データ貼り付け用シート!Y106)*0.6+測定データ貼り付け用シート!Y106)</f>
        <v>0.6452</v>
      </c>
      <c r="S109" s="98">
        <f>測定データ貼り付け用シート!S106-(測定データ貼り付け用シート!U106*1)</f>
        <v>0.71100000000000008</v>
      </c>
    </row>
    <row r="110" spans="1:19">
      <c r="A110" s="99">
        <v>3000</v>
      </c>
      <c r="B110" s="98">
        <f>測定データ貼り付け用シート!B107-測定データ貼り付け用シート!Y107</f>
        <v>0.42199999999999999</v>
      </c>
      <c r="C110" s="98">
        <f>測定データ貼り付け用シート!C107-測定データ貼り付け用シート!X107</f>
        <v>0.60400000000000009</v>
      </c>
      <c r="D110" s="98">
        <f>測定データ貼り付け用シート!D107-((測定データ貼り付け用シート!W107-測定データ貼り付け用シート!Y107)*0.2+測定データ貼り付け用シート!Y107)</f>
        <v>0.55559999999999998</v>
      </c>
      <c r="E110" s="98">
        <f>測定データ貼り付け用シート!E107-((測定データ貼り付け用シート!W107-測定データ貼り付け用シート!Y107)*0.3+測定データ貼り付け用シート!Y107)</f>
        <v>0.6019000000000001</v>
      </c>
      <c r="F110" s="98">
        <f>測定データ貼り付け用シート!F107-((測定データ貼り付け用シート!W107-測定データ貼り付け用シート!Y107)*0.6+測定データ貼り付け用シート!Y107)</f>
        <v>0.68880000000000008</v>
      </c>
      <c r="G110" s="98">
        <f>測定データ貼り付け用シート!G107-(測定データ貼り付け用シート!W107*1)</f>
        <v>0.7569999999999999</v>
      </c>
      <c r="H110" s="98">
        <f>測定データ貼り付け用シート!H107-(測定データ貼り付け用シート!V107*1)</f>
        <v>0.73000000000000009</v>
      </c>
      <c r="I110" s="98">
        <f>測定データ貼り付け用シート!I107-((測定データ貼り付け用シート!V107-測定データ貼り付け用シート!Y107)*0.6+測定データ貼り付け用シート!Y107)</f>
        <v>0.68619999999999992</v>
      </c>
      <c r="J110" s="98">
        <f>測定データ貼り付け用シート!J107-((測定データ貼り付け用シート!V107-測定データ貼り付け用シート!Y107)*0.3+測定データ貼り付け用シート!Y107)</f>
        <v>0.62160000000000004</v>
      </c>
      <c r="K110" s="98">
        <f>測定データ貼り付け用シート!K107-((測定データ貼り付け用シート!V107-測定データ貼り付け用シート!Y107)*0.2+測定データ貼り付け用シート!Y107)</f>
        <v>0.58339999999999992</v>
      </c>
      <c r="L110" s="98">
        <f>測定データ貼り付け用シート!L107-測定データ貼り付け用シート!X107</f>
        <v>0.62999999999999989</v>
      </c>
      <c r="M110" s="98">
        <f>測定データ貼り付け用シート!M107-測定データ貼り付け用シート!Y107</f>
        <v>0.45</v>
      </c>
      <c r="N110" s="98">
        <f>測定データ貼り付け用シート!N107-測定データ貼り付け用シート!Y107</f>
        <v>0.42299999999999999</v>
      </c>
      <c r="O110" s="98">
        <f>測定データ貼り付け用シート!O107-測定データ貼り付け用シート!X107</f>
        <v>0.61999999999999988</v>
      </c>
      <c r="P110" s="98">
        <f>測定データ貼り付け用シート!P107-((測定データ貼り付け用シート!U107-測定データ貼り付け用シート!Y107)*0.2+測定データ貼り付け用シート!Y107)</f>
        <v>0.5613999999999999</v>
      </c>
      <c r="Q110" s="98">
        <f>測定データ貼り付け用シート!Q107-((測定データ貼り付け用シート!U107-測定データ貼り付け用シート!Y107)*0.3+測定データ貼り付け用シート!Y107)</f>
        <v>0.59610000000000007</v>
      </c>
      <c r="R110" s="98">
        <f>測定データ貼り付け用シート!R107-((測定データ貼り付け用シート!U107-測定データ貼り付け用シート!Y107)*0.6+測定データ貼り付け用シート!Y107)</f>
        <v>0.6452</v>
      </c>
      <c r="S110" s="98">
        <f>測定データ貼り付け用シート!S107-(測定データ貼り付け用シート!U107*1)</f>
        <v>0.71100000000000008</v>
      </c>
    </row>
    <row r="111" spans="1:19">
      <c r="A111" s="99">
        <v>3030</v>
      </c>
      <c r="B111" s="98">
        <f>測定データ貼り付け用シート!B108-測定データ貼り付け用シート!Y108</f>
        <v>0.41899999999999998</v>
      </c>
      <c r="C111" s="98">
        <f>測定データ貼り付け用シート!C108-測定データ貼り付け用シート!X108</f>
        <v>0.60200000000000009</v>
      </c>
      <c r="D111" s="98">
        <f>測定データ貼り付け用シート!D108-((測定データ貼り付け用シート!W108-測定データ貼り付け用シート!Y108)*0.2+測定データ貼り付け用シート!Y108)</f>
        <v>0.55459999999999998</v>
      </c>
      <c r="E111" s="98">
        <f>測定データ貼り付け用シート!E108-((測定データ貼り付け用シート!W108-測定データ貼り付け用シート!Y108)*0.3+測定データ貼り付け用シート!Y108)</f>
        <v>0.59889999999999999</v>
      </c>
      <c r="F111" s="98">
        <f>測定データ貼り付け用シート!F108-((測定データ貼り付け用シート!W108-測定データ貼り付け用シート!Y108)*0.6+測定データ貼り付け用シート!Y108)</f>
        <v>0.68480000000000008</v>
      </c>
      <c r="G111" s="98">
        <f>測定データ貼り付け用シート!G108-(測定データ貼り付け用シート!W108*1)</f>
        <v>0.754</v>
      </c>
      <c r="H111" s="98">
        <f>測定データ貼り付け用シート!H108-(測定データ貼り付け用シート!V108*1)</f>
        <v>0.72799999999999998</v>
      </c>
      <c r="I111" s="98">
        <f>測定データ貼り付け用シート!I108-((測定データ貼り付け用シート!V108-測定データ貼り付け用シート!Y108)*0.6+測定データ貼り付け用シート!Y108)</f>
        <v>0.68499999999999994</v>
      </c>
      <c r="J111" s="98">
        <f>測定データ貼り付け用シート!J108-((測定データ貼り付け用シート!V108-測定データ貼り付け用シート!Y108)*0.3+測定データ貼り付け用シート!Y108)</f>
        <v>0.61899999999999999</v>
      </c>
      <c r="K111" s="98">
        <f>測定データ貼り付け用シート!K108-((測定データ貼り付け用シート!V108-測定データ貼り付け用シート!Y108)*0.2+測定データ貼り付け用シート!Y108)</f>
        <v>0.58199999999999996</v>
      </c>
      <c r="L111" s="98">
        <f>測定データ貼り付け用シート!L108-測定データ貼り付け用シート!X108</f>
        <v>0.62999999999999989</v>
      </c>
      <c r="M111" s="98">
        <f>測定データ貼り付け用シート!M108-測定データ貼り付け用シート!Y108</f>
        <v>0.44700000000000001</v>
      </c>
      <c r="N111" s="98">
        <f>測定データ貼り付け用シート!N108-測定データ貼り付け用シート!Y108</f>
        <v>0.42</v>
      </c>
      <c r="O111" s="98">
        <f>測定データ貼り付け用シート!O108-測定データ貼り付け用シート!X108</f>
        <v>0.61899999999999999</v>
      </c>
      <c r="P111" s="98">
        <f>測定データ貼り付け用シート!P108-((測定データ貼り付け用シート!U108-測定データ貼り付け用シート!Y108)*0.2+測定データ貼り付け用シート!Y108)</f>
        <v>0.55920000000000003</v>
      </c>
      <c r="Q111" s="98">
        <f>測定データ貼り付け用シート!Q108-((測定データ貼り付け用シート!U108-測定データ貼り付け用シート!Y108)*0.3+測定データ貼り付け用シート!Y108)</f>
        <v>0.59279999999999999</v>
      </c>
      <c r="R111" s="98">
        <f>測定データ貼り付け用シート!R108-((測定データ貼り付け用シート!U108-測定データ貼り付け用シート!Y108)*0.6+測定データ貼り付け用シート!Y108)</f>
        <v>0.64159999999999995</v>
      </c>
      <c r="S111" s="98">
        <f>測定データ貼り付け用シート!S108-(測定データ貼り付け用シート!U108*1)</f>
        <v>0.70900000000000007</v>
      </c>
    </row>
    <row r="112" spans="1:19">
      <c r="A112" s="99">
        <v>3060</v>
      </c>
      <c r="B112" s="98">
        <f>測定データ貼り付け用シート!B109-測定データ貼り付け用シート!Y109</f>
        <v>0.41499999999999998</v>
      </c>
      <c r="C112" s="98">
        <f>測定データ貼り付け用シート!C109-測定データ貼り付け用シート!X109</f>
        <v>0.60000000000000009</v>
      </c>
      <c r="D112" s="98">
        <f>測定データ貼り付け用シート!D109-((測定データ貼り付け用シート!W109-測定データ貼り付け用シート!Y109)*0.2+測定データ貼り付け用シート!Y109)</f>
        <v>0.55059999999999998</v>
      </c>
      <c r="E112" s="98">
        <f>測定データ貼り付け用シート!E109-((測定データ貼り付け用シート!W109-測定データ貼り付け用シート!Y109)*0.3+測定データ貼り付け用シート!Y109)</f>
        <v>0.59689999999999999</v>
      </c>
      <c r="F112" s="98">
        <f>測定データ貼り付け用シート!F109-((測定データ貼り付け用シート!W109-測定データ貼り付け用シート!Y109)*0.6+測定データ貼り付け用シート!Y109)</f>
        <v>0.68379999999999996</v>
      </c>
      <c r="G112" s="98">
        <f>測定データ貼り付け用シート!G109-(測定データ貼り付け用シート!W109*1)</f>
        <v>0.75299999999999989</v>
      </c>
      <c r="H112" s="98">
        <f>測定データ貼り付け用シート!H109-(測定データ貼り付け用シート!V109*1)</f>
        <v>0.72800000000000009</v>
      </c>
      <c r="I112" s="98">
        <f>測定データ貼り付け用シート!I109-((測定データ貼り付け用シート!V109-測定データ貼り付け用シート!Y109)*0.6+測定データ貼り付け用シート!Y109)</f>
        <v>0.68320000000000003</v>
      </c>
      <c r="J112" s="98">
        <f>測定データ貼り付け用シート!J109-((測定データ貼り付け用シート!V109-測定データ貼り付け用シート!Y109)*0.3+測定データ貼り付け用シート!Y109)</f>
        <v>0.61660000000000004</v>
      </c>
      <c r="K112" s="98">
        <f>測定データ貼り付け用シート!K109-((測定データ貼り付け用シート!V109-測定データ貼り付け用シート!Y109)*0.2+測定データ貼り付け用シート!Y109)</f>
        <v>0.57840000000000003</v>
      </c>
      <c r="L112" s="98">
        <f>測定データ貼り付け用シート!L109-測定データ貼り付け用シート!X109</f>
        <v>0.627</v>
      </c>
      <c r="M112" s="98">
        <f>測定データ貼り付け用シート!M109-測定データ貼り付け用シート!Y109</f>
        <v>0.442</v>
      </c>
      <c r="N112" s="98">
        <f>測定データ貼り付け用シート!N109-測定データ貼り付け用シート!Y109</f>
        <v>0.41499999999999998</v>
      </c>
      <c r="O112" s="98">
        <f>測定データ貼り付け用シート!O109-測定データ貼り付け用シート!X109</f>
        <v>0.61699999999999999</v>
      </c>
      <c r="P112" s="98">
        <f>測定データ貼り付け用シート!P109-((測定データ貼り付け用シート!U109-測定データ貼り付け用シート!Y109)*0.2+測定データ貼り付け用シート!Y109)</f>
        <v>0.55540000000000012</v>
      </c>
      <c r="Q112" s="98">
        <f>測定データ貼り付け用シート!Q109-((測定データ貼り付け用シート!U109-測定データ貼り付け用シート!Y109)*0.3+測定データ貼り付け用シート!Y109)</f>
        <v>0.58909999999999996</v>
      </c>
      <c r="R112" s="98">
        <f>測定データ貼り付け用シート!R109-((測定データ貼り付け用シート!U109-測定データ貼り付け用シート!Y109)*0.6+測定データ貼り付け用シート!Y109)</f>
        <v>0.64019999999999999</v>
      </c>
      <c r="S112" s="98">
        <f>測定データ貼り付け用シート!S109-(測定データ貼り付け用シート!U109*1)</f>
        <v>0.70799999999999996</v>
      </c>
    </row>
    <row r="113" spans="1:19">
      <c r="A113" s="99">
        <v>3090</v>
      </c>
      <c r="B113" s="98">
        <f>測定データ貼り付け用シート!B110-測定データ貼り付け用シート!Y110</f>
        <v>0.41099999999999998</v>
      </c>
      <c r="C113" s="98">
        <f>測定データ貼り付け用シート!C110-測定データ貼り付け用シート!X110</f>
        <v>0.59899999999999998</v>
      </c>
      <c r="D113" s="98">
        <f>測定データ貼り付け用シート!D110-((測定データ貼り付け用シート!W110-測定データ貼り付け用シート!Y110)*0.2+測定データ貼り付け用シート!Y110)</f>
        <v>0.54859999999999998</v>
      </c>
      <c r="E113" s="98">
        <f>測定データ貼り付け用シート!E110-((測定データ貼り付け用シート!W110-測定データ貼り付け用シート!Y110)*0.3+測定データ貼り付け用シート!Y110)</f>
        <v>0.59689999999999999</v>
      </c>
      <c r="F113" s="98">
        <f>測定データ貼り付け用シート!F110-((測定データ貼り付け用シート!W110-測定データ貼り付け用シート!Y110)*0.6+測定データ貼り付け用シート!Y110)</f>
        <v>0.68280000000000007</v>
      </c>
      <c r="G113" s="98">
        <f>測定データ貼り付け用シート!G110-(測定データ貼り付け用シート!W110*1)</f>
        <v>0.754</v>
      </c>
      <c r="H113" s="98">
        <f>測定データ貼り付け用シート!H110-(測定データ貼り付け用シート!V110*1)</f>
        <v>0.72700000000000009</v>
      </c>
      <c r="I113" s="98">
        <f>測定データ貼り付け用シート!I110-((測定データ貼り付け用シート!V110-測定データ貼り付け用シート!Y110)*0.6+測定データ貼り付け用シート!Y110)</f>
        <v>0.68179999999999996</v>
      </c>
      <c r="J113" s="98">
        <f>測定データ貼り付け用シート!J110-((測定データ貼り付け用シート!V110-測定データ貼り付け用シート!Y110)*0.3+測定データ貼り付け用シート!Y110)</f>
        <v>0.6149</v>
      </c>
      <c r="K113" s="98">
        <f>測定データ貼り付け用シート!K110-((測定データ貼り付け用シート!V110-測定データ貼り付け用シート!Y110)*0.2+測定データ貼り付け用シート!Y110)</f>
        <v>0.5766</v>
      </c>
      <c r="L113" s="98">
        <f>測定データ貼り付け用シート!L110-測定データ貼り付け用シート!X110</f>
        <v>0.625</v>
      </c>
      <c r="M113" s="98">
        <f>測定データ貼り付け用シート!M110-測定データ貼り付け用シート!Y110</f>
        <v>0.439</v>
      </c>
      <c r="N113" s="98">
        <f>測定データ貼り付け用シート!N110-測定データ貼り付け用シート!Y110</f>
        <v>0.41199999999999998</v>
      </c>
      <c r="O113" s="98">
        <f>測定データ貼り付け用シート!O110-測定データ貼り付け用シート!X110</f>
        <v>0.61499999999999999</v>
      </c>
      <c r="P113" s="98">
        <f>測定データ貼り付け用シート!P110-((測定データ貼り付け用シート!U110-測定データ貼り付け用シート!Y110)*0.2+測定データ貼り付け用シート!Y110)</f>
        <v>0.55340000000000011</v>
      </c>
      <c r="Q113" s="98">
        <f>測定データ貼り付け用シート!Q110-((測定データ貼り付け用シート!U110-測定データ貼り付け用シート!Y110)*0.3+測定データ貼り付け用シート!Y110)</f>
        <v>0.58709999999999996</v>
      </c>
      <c r="R113" s="98">
        <f>測定データ貼り付け用シート!R110-((測定データ貼り付け用シート!U110-測定データ貼り付け用シート!Y110)*0.6+測定データ貼り付け用シート!Y110)</f>
        <v>0.63819999999999999</v>
      </c>
      <c r="S113" s="98">
        <f>測定データ貼り付け用シート!S110-(測定データ貼り付け用シート!U110*1)</f>
        <v>0.70700000000000007</v>
      </c>
    </row>
    <row r="114" spans="1:19">
      <c r="A114" s="99">
        <v>3120</v>
      </c>
      <c r="B114" s="98">
        <f>測定データ貼り付け用シート!B111-測定データ貼り付け用シート!Y111</f>
        <v>0.40699999999999997</v>
      </c>
      <c r="C114" s="98">
        <f>測定データ貼り付け用シート!C111-測定データ貼り付け用シート!X111</f>
        <v>0.59600000000000009</v>
      </c>
      <c r="D114" s="98">
        <f>測定データ貼り付け用シート!D111-((測定データ貼り付け用シート!W111-測定データ貼り付け用シート!Y111)*0.2+測定データ貼り付け用シート!Y111)</f>
        <v>0.54559999999999997</v>
      </c>
      <c r="E114" s="98">
        <f>測定データ貼り付け用シート!E111-((測定データ貼り付け用シート!W111-測定データ貼り付け用シート!Y111)*0.3+測定データ貼り付け用シート!Y111)</f>
        <v>0.59390000000000009</v>
      </c>
      <c r="F114" s="98">
        <f>測定データ貼り付け用シート!F111-((測定データ貼り付け用シート!W111-測定データ貼り付け用シート!Y111)*0.6+測定データ貼り付け用シート!Y111)</f>
        <v>0.67979999999999996</v>
      </c>
      <c r="G114" s="98">
        <f>測定データ貼り付け用シート!G111-(測定データ貼り付け用シート!W111*1)</f>
        <v>0.75099999999999989</v>
      </c>
      <c r="H114" s="98">
        <f>測定データ貼り付け用シート!H111-(測定データ貼り付け用シート!V111*1)</f>
        <v>0.72599999999999998</v>
      </c>
      <c r="I114" s="98">
        <f>測定データ貼り付け用シート!I111-((測定データ貼り付け用シート!V111-測定データ貼り付け用シート!Y111)*0.6+測定データ貼り付け用シート!Y111)</f>
        <v>0.68079999999999996</v>
      </c>
      <c r="J114" s="98">
        <f>測定データ貼り付け用シート!J111-((測定データ貼り付け用シート!V111-測定データ貼り付け用シート!Y111)*0.3+測定データ貼り付け用シート!Y111)</f>
        <v>0.6119</v>
      </c>
      <c r="K114" s="98">
        <f>測定データ貼り付け用シート!K111-((測定データ貼り付け用シート!V111-測定データ貼り付け用シート!Y111)*0.2+測定データ貼り付け用シート!Y111)</f>
        <v>0.5736</v>
      </c>
      <c r="L114" s="98">
        <f>測定データ貼り付け用シート!L111-測定データ貼り付け用シート!X111</f>
        <v>0.62399999999999989</v>
      </c>
      <c r="M114" s="98">
        <f>測定データ貼り付け用シート!M111-測定データ貼り付け用シート!Y111</f>
        <v>0.435</v>
      </c>
      <c r="N114" s="98">
        <f>測定データ貼り付け用シート!N111-測定データ貼り付け用シート!Y111</f>
        <v>0.40799999999999997</v>
      </c>
      <c r="O114" s="98">
        <f>測定データ貼り付け用シート!O111-測定データ貼り付け用シート!X111</f>
        <v>0.6120000000000001</v>
      </c>
      <c r="P114" s="98">
        <f>測定データ貼り付け用シート!P111-((測定データ貼り付け用シート!U111-測定データ貼り付け用シート!Y111)*0.2+測定データ貼り付け用シート!Y111)</f>
        <v>0.54940000000000011</v>
      </c>
      <c r="Q114" s="98">
        <f>測定データ貼り付け用シート!Q111-((測定データ貼り付け用シート!U111-測定データ貼り付け用シート!Y111)*0.3+測定データ貼り付け用シート!Y111)</f>
        <v>0.58509999999999995</v>
      </c>
      <c r="R114" s="98">
        <f>測定データ貼り付け用シート!R111-((測定データ貼り付け用シート!U111-測定データ貼り付け用シート!Y111)*0.6+測定データ貼り付け用シート!Y111)</f>
        <v>0.63619999999999999</v>
      </c>
      <c r="S114" s="98">
        <f>測定データ貼り付け用シート!S111-(測定データ貼り付け用シート!U111*1)</f>
        <v>0.70500000000000007</v>
      </c>
    </row>
    <row r="115" spans="1:19">
      <c r="A115" s="99">
        <v>3150</v>
      </c>
      <c r="B115" s="98">
        <f>測定データ貼り付け用シート!B112-測定データ貼り付け用シート!Y112</f>
        <v>0.40499999999999997</v>
      </c>
      <c r="C115" s="98">
        <f>測定データ貼り付け用シート!C112-測定データ貼り付け用シート!X112</f>
        <v>0.59499999999999997</v>
      </c>
      <c r="D115" s="98">
        <f>測定データ貼り付け用シート!D112-((測定データ貼り付け用シート!W112-測定データ貼り付け用シート!Y112)*0.2+測定データ貼り付け用シート!Y112)</f>
        <v>0.5444</v>
      </c>
      <c r="E115" s="98">
        <f>測定データ貼り付け用シート!E112-((測定データ貼り付け用シート!W112-測定データ貼り付け用シート!Y112)*0.3+測定データ貼り付け用シート!Y112)</f>
        <v>0.59260000000000002</v>
      </c>
      <c r="F115" s="98">
        <f>測定データ貼り付け用シート!F112-((測定データ貼り付け用シート!W112-測定データ貼り付け用シート!Y112)*0.6+測定データ貼り付け用シート!Y112)</f>
        <v>0.67920000000000003</v>
      </c>
      <c r="G115" s="98">
        <f>測定データ貼り付け用シート!G112-(測定データ貼り付け用シート!W112*1)</f>
        <v>0.75</v>
      </c>
      <c r="H115" s="98">
        <f>測定データ貼り付け用シート!H112-(測定データ貼り付け用シート!V112*1)</f>
        <v>0.72399999999999998</v>
      </c>
      <c r="I115" s="98">
        <f>測定データ貼り付け用シート!I112-((測定データ貼り付け用シート!V112-測定データ貼り付け用シート!Y112)*0.6+測定データ貼り付け用シート!Y112)</f>
        <v>0.67920000000000003</v>
      </c>
      <c r="J115" s="98">
        <f>測定データ貼り付け用シート!J112-((測定データ貼り付け用シート!V112-測定データ貼り付け用シート!Y112)*0.3+測定データ貼り付け用シート!Y112)</f>
        <v>0.61060000000000003</v>
      </c>
      <c r="K115" s="98">
        <f>測定データ貼り付け用シート!K112-((測定データ貼り付け用シート!V112-測定データ貼り付け用シート!Y112)*0.2+測定データ貼り付け用シート!Y112)</f>
        <v>0.57139999999999991</v>
      </c>
      <c r="L115" s="98">
        <f>測定データ貼り付け用シート!L112-測定データ貼り付け用シート!X112</f>
        <v>0.621</v>
      </c>
      <c r="M115" s="98">
        <f>測定データ貼り付け用シート!M112-測定データ貼り付け用シート!Y112</f>
        <v>0.433</v>
      </c>
      <c r="N115" s="98">
        <f>測定データ貼り付け用シート!N112-測定データ貼り付け用シート!Y112</f>
        <v>0.40499999999999997</v>
      </c>
      <c r="O115" s="98">
        <f>測定データ貼り付け用シート!O112-測定データ貼り付け用シート!X112</f>
        <v>0.6100000000000001</v>
      </c>
      <c r="P115" s="98">
        <f>測定データ貼り付け用シート!P112-((測定データ貼り付け用シート!U112-測定データ貼り付け用シート!Y112)*0.2+測定データ貼り付け用シート!Y112)</f>
        <v>0.54820000000000002</v>
      </c>
      <c r="Q115" s="98">
        <f>測定データ貼り付け用シート!Q112-((測定データ貼り付け用シート!U112-測定データ貼り付け用シート!Y112)*0.3+測定データ貼り付け用シート!Y112)</f>
        <v>0.58279999999999998</v>
      </c>
      <c r="R115" s="98">
        <f>測定データ貼り付け用シート!R112-((測定データ貼り付け用シート!U112-測定データ貼り付け用シート!Y112)*0.6+測定データ貼り付け用シート!Y112)</f>
        <v>0.63460000000000005</v>
      </c>
      <c r="S115" s="98">
        <f>測定データ貼り付け用シート!S112-(測定データ貼り付け用シート!U112*1)</f>
        <v>0.70300000000000007</v>
      </c>
    </row>
    <row r="116" spans="1:19">
      <c r="A116" s="99">
        <v>3180</v>
      </c>
      <c r="B116" s="98">
        <f>測定データ貼り付け用シート!B113-測定データ貼り付け用シート!Y113</f>
        <v>0.39999999999999997</v>
      </c>
      <c r="C116" s="98">
        <f>測定データ貼り付け用シート!C113-測定データ貼り付け用シート!X113</f>
        <v>0.59400000000000008</v>
      </c>
      <c r="D116" s="98">
        <f>測定データ貼り付け用シート!D113-((測定データ貼り付け用シート!W113-測定データ貼り付け用シート!Y113)*0.2+測定データ貼り付け用シート!Y113)</f>
        <v>0.54160000000000008</v>
      </c>
      <c r="E116" s="98">
        <f>測定データ貼り付け用シート!E113-((測定データ貼り付け用シート!W113-測定データ貼り付け用シート!Y113)*0.3+測定データ貼り付け用シート!Y113)</f>
        <v>0.58990000000000009</v>
      </c>
      <c r="F116" s="98">
        <f>測定データ貼り付け用シート!F113-((測定データ貼り付け用シート!W113-測定データ貼り付け用シート!Y113)*0.6+測定データ貼り付け用シート!Y113)</f>
        <v>0.67979999999999996</v>
      </c>
      <c r="G116" s="98">
        <f>測定データ貼り付け用シート!G113-(測定データ貼り付け用シート!W113*1)</f>
        <v>0.75</v>
      </c>
      <c r="H116" s="98">
        <f>測定データ貼り付け用シート!H113-(測定データ貼り付け用シート!V113*1)</f>
        <v>0.72300000000000009</v>
      </c>
      <c r="I116" s="98">
        <f>測定データ貼り付け用シート!I113-((測定データ貼り付け用シート!V113-測定データ貼り付け用シート!Y113)*0.6+測定データ貼り付け用シート!Y113)</f>
        <v>0.67680000000000007</v>
      </c>
      <c r="J116" s="98">
        <f>測定データ貼り付け用シート!J113-((測定データ貼り付け用シート!V113-測定データ貼り付け用シート!Y113)*0.3+測定データ貼り付け用シート!Y113)</f>
        <v>0.6079</v>
      </c>
      <c r="K116" s="98">
        <f>測定データ貼り付け用シート!K113-((測定データ貼り付け用シート!V113-測定データ貼り付け用シート!Y113)*0.2+測定データ貼り付け用シート!Y113)</f>
        <v>0.56759999999999999</v>
      </c>
      <c r="L116" s="98">
        <f>測定データ貼り付け用シート!L113-測定データ貼り付け用シート!X113</f>
        <v>0.61899999999999999</v>
      </c>
      <c r="M116" s="98">
        <f>測定データ貼り付け用シート!M113-測定データ貼り付け用シート!Y113</f>
        <v>0.42799999999999999</v>
      </c>
      <c r="N116" s="98">
        <f>測定データ貼り付け用シート!N113-測定データ貼り付け用シート!Y113</f>
        <v>0.40099999999999997</v>
      </c>
      <c r="O116" s="98">
        <f>測定データ貼り付け用シート!O113-測定データ貼り付け用シート!X113</f>
        <v>0.60899999999999999</v>
      </c>
      <c r="P116" s="98">
        <f>測定データ貼り付け用シート!P113-((測定データ貼り付け用シート!U113-測定データ貼り付け用シート!Y113)*0.2+測定データ貼り付け用シート!Y113)</f>
        <v>0.54540000000000011</v>
      </c>
      <c r="Q116" s="98">
        <f>測定データ貼り付け用シート!Q113-((測定データ貼り付け用シート!U113-測定データ貼り付け用シート!Y113)*0.3+測定データ貼り付け用シート!Y113)</f>
        <v>0.58010000000000006</v>
      </c>
      <c r="R116" s="98">
        <f>測定データ貼り付け用シート!R113-((測定データ貼り付け用シート!U113-測定データ貼り付け用シート!Y113)*0.6+測定データ貼り付け用シート!Y113)</f>
        <v>0.63319999999999999</v>
      </c>
      <c r="S116" s="98">
        <f>測定データ貼り付け用シート!S113-(測定データ貼り付け用シート!U113*1)</f>
        <v>0.70199999999999996</v>
      </c>
    </row>
    <row r="117" spans="1:19">
      <c r="A117" s="99">
        <v>3210</v>
      </c>
      <c r="B117" s="98">
        <f>測定データ貼り付け用シート!B114-測定データ貼り付け用シート!Y114</f>
        <v>0.39699999999999996</v>
      </c>
      <c r="C117" s="98">
        <f>測定データ貼り付け用シート!C114-測定データ貼り付け用シート!X114</f>
        <v>0.59000000000000008</v>
      </c>
      <c r="D117" s="98">
        <f>測定データ貼り付け用シート!D114-((測定データ貼り付け用シート!W114-測定データ貼り付け用シート!Y114)*0.2+測定データ貼り付け用シート!Y114)</f>
        <v>0.53760000000000008</v>
      </c>
      <c r="E117" s="98">
        <f>測定データ貼り付け用シート!E114-((測定データ貼り付け用シート!W114-測定データ貼り付け用シート!Y114)*0.3+測定データ貼り付け用シート!Y114)</f>
        <v>0.58590000000000009</v>
      </c>
      <c r="F117" s="98">
        <f>測定データ貼り付け用シート!F114-((測定データ貼り付け用シート!W114-測定データ貼り付け用シート!Y114)*0.6+測定データ貼り付け用シート!Y114)</f>
        <v>0.67480000000000007</v>
      </c>
      <c r="G117" s="98">
        <f>測定データ貼り付け用シート!G114-(測定データ貼り付け用シート!W114*1)</f>
        <v>0.74699999999999989</v>
      </c>
      <c r="H117" s="98">
        <f>測定データ貼り付け用シート!H114-(測定データ貼り付け用シート!V114*1)</f>
        <v>0.72199999999999998</v>
      </c>
      <c r="I117" s="98">
        <f>測定データ貼り付け用シート!I114-((測定データ貼り付け用シート!V114-測定データ貼り付け用シート!Y114)*0.6+測定データ貼り付け用シート!Y114)</f>
        <v>0.67580000000000007</v>
      </c>
      <c r="J117" s="98">
        <f>測定データ貼り付け用シート!J114-((測定データ貼り付け用シート!V114-測定データ貼り付け用シート!Y114)*0.3+測定データ貼り付け用シート!Y114)</f>
        <v>0.60589999999999999</v>
      </c>
      <c r="K117" s="98">
        <f>測定データ貼り付け用シート!K114-((測定データ貼り付け用シート!V114-測定データ貼り付け用シート!Y114)*0.2+測定データ貼り付け用シート!Y114)</f>
        <v>0.56659999999999999</v>
      </c>
      <c r="L117" s="98">
        <f>測定データ貼り付け用シート!L114-測定データ貼り付け用シート!X114</f>
        <v>0.6180000000000001</v>
      </c>
      <c r="M117" s="98">
        <f>測定データ貼り付け用シート!M114-測定データ貼り付け用シート!Y114</f>
        <v>0.42499999999999999</v>
      </c>
      <c r="N117" s="98">
        <f>測定データ貼り付け用シート!N114-測定データ貼り付け用シート!Y114</f>
        <v>0.39799999999999996</v>
      </c>
      <c r="O117" s="98">
        <f>測定データ貼り付け用シート!O114-測定データ貼り付け用シート!X114</f>
        <v>0.60600000000000009</v>
      </c>
      <c r="P117" s="98">
        <f>測定データ貼り付け用シート!P114-((測定データ貼り付け用シート!U114-測定データ貼り付け用シート!Y114)*0.2+測定データ貼り付け用シート!Y114)</f>
        <v>0.5414000000000001</v>
      </c>
      <c r="Q117" s="98">
        <f>測定データ貼り付け用シート!Q114-((測定データ貼り付け用シート!U114-測定データ貼り付け用シート!Y114)*0.3+測定データ貼り付け用シート!Y114)</f>
        <v>0.57610000000000006</v>
      </c>
      <c r="R117" s="98">
        <f>測定データ貼り付け用シート!R114-((測定データ貼り付け用シート!U114-測定データ貼り付け用シート!Y114)*0.6+測定データ貼り付け用シート!Y114)</f>
        <v>0.63019999999999998</v>
      </c>
      <c r="S117" s="98">
        <f>測定データ貼り付け用シート!S114-(測定データ貼り付け用シート!U114*1)</f>
        <v>0.7</v>
      </c>
    </row>
    <row r="118" spans="1:19">
      <c r="A118" s="99">
        <v>3240</v>
      </c>
      <c r="B118" s="98">
        <f>測定データ貼り付け用シート!B115-測定データ貼り付け用シート!Y115</f>
        <v>0.39399999999999996</v>
      </c>
      <c r="C118" s="98">
        <f>測定データ貼り付け用シート!C115-測定データ貼り付け用シート!X115</f>
        <v>0.58800000000000008</v>
      </c>
      <c r="D118" s="98">
        <f>測定データ貼り付け用シート!D115-((測定データ貼り付け用シート!W115-測定データ貼り付け用シート!Y115)*0.2+測定データ貼り付け用シート!Y115)</f>
        <v>0.53660000000000008</v>
      </c>
      <c r="E118" s="98">
        <f>測定データ貼り付け用シート!E115-((測定データ貼り付け用シート!W115-測定データ貼り付け用シート!Y115)*0.3+測定データ貼り付け用シート!Y115)</f>
        <v>0.58489999999999998</v>
      </c>
      <c r="F118" s="98">
        <f>測定データ貼り付け用シート!F115-((測定データ貼り付け用シート!W115-測定データ貼り付け用シート!Y115)*0.6+測定データ貼り付け用シート!Y115)</f>
        <v>0.67779999999999996</v>
      </c>
      <c r="G118" s="98">
        <f>測定データ貼り付け用シート!G115-(測定データ貼り付け用シート!W115*1)</f>
        <v>0.748</v>
      </c>
      <c r="H118" s="98">
        <f>測定データ貼り付け用シート!H115-(測定データ貼り付け用シート!V115*1)</f>
        <v>0.72100000000000009</v>
      </c>
      <c r="I118" s="98">
        <f>測定データ貼り付け用シート!I115-((測定データ貼り付け用シート!V115-測定データ貼り付け用シート!Y115)*0.6+測定データ貼り付け用シート!Y115)</f>
        <v>0.67220000000000013</v>
      </c>
      <c r="J118" s="98">
        <f>測定データ貼り付け用シート!J115-((測定データ貼り付け用シート!V115-測定データ貼り付け用シート!Y115)*0.3+測定データ貼り付け用シート!Y115)</f>
        <v>0.60460000000000003</v>
      </c>
      <c r="K118" s="98">
        <f>測定データ貼り付け用シート!K115-((測定データ貼り付け用シート!V115-測定データ貼り付け用シート!Y115)*0.2+測定データ貼り付け用シート!Y115)</f>
        <v>0.56440000000000001</v>
      </c>
      <c r="L118" s="98">
        <f>測定データ貼り付け用シート!L115-測定データ貼り付け用シート!X115</f>
        <v>0.6160000000000001</v>
      </c>
      <c r="M118" s="98">
        <f>測定データ貼り付け用シート!M115-測定データ貼り付け用シート!Y115</f>
        <v>0.42199999999999999</v>
      </c>
      <c r="N118" s="98">
        <f>測定データ貼り付け用シート!N115-測定データ貼り付け用シート!Y115</f>
        <v>0.39499999999999996</v>
      </c>
      <c r="O118" s="98">
        <f>測定データ貼り付け用シート!O115-測定データ貼り付け用シート!X115</f>
        <v>0.60499999999999998</v>
      </c>
      <c r="P118" s="98">
        <f>測定データ貼り付け用シート!P115-((測定データ貼り付け用シート!U115-測定データ貼り付け用シート!Y115)*0.2+測定データ貼り付け用シート!Y115)</f>
        <v>0.54020000000000001</v>
      </c>
      <c r="Q118" s="98">
        <f>測定データ貼り付け用シート!Q115-((測定データ貼り付け用シート!U115-測定データ貼り付け用シート!Y115)*0.3+測定データ貼り付け用シート!Y115)</f>
        <v>0.57579999999999998</v>
      </c>
      <c r="R118" s="98">
        <f>測定データ貼り付け用シート!R115-((測定データ貼り付け用シート!U115-測定データ貼り付け用シート!Y115)*0.6+測定データ貼り付け用シート!Y115)</f>
        <v>0.62860000000000005</v>
      </c>
      <c r="S118" s="98">
        <f>測定データ貼り付け用シート!S115-(測定データ貼り付け用シート!U115*1)</f>
        <v>0.69900000000000007</v>
      </c>
    </row>
    <row r="119" spans="1:19">
      <c r="A119" s="99">
        <v>3270</v>
      </c>
      <c r="B119" s="98">
        <f>測定データ貼り付け用シート!B116-測定データ貼り付け用シート!Y116</f>
        <v>0.39</v>
      </c>
      <c r="C119" s="98">
        <f>測定データ貼り付け用シート!C116-測定データ貼り付け用シート!X116</f>
        <v>0.58699999999999997</v>
      </c>
      <c r="D119" s="98">
        <f>測定データ貼り付け用シート!D116-((測定データ貼り付け用シート!W116-測定データ貼り付け用シート!Y116)*0.2+測定データ貼り付け用シート!Y116)</f>
        <v>0.53360000000000007</v>
      </c>
      <c r="E119" s="98">
        <f>測定データ貼り付け用シート!E116-((測定データ貼り付け用シート!W116-測定データ貼り付け用シート!Y116)*0.3+測定データ貼り付け用シート!Y116)</f>
        <v>0.58289999999999997</v>
      </c>
      <c r="F119" s="98">
        <f>測定データ貼り付け用シート!F116-((測定データ貼り付け用シート!W116-測定データ貼り付け用シート!Y116)*0.6+測定データ貼り付け用シート!Y116)</f>
        <v>0.67579999999999996</v>
      </c>
      <c r="G119" s="98">
        <f>測定データ貼り付け用シート!G116-(測定データ貼り付け用シート!W116*1)</f>
        <v>0.748</v>
      </c>
      <c r="H119" s="98">
        <f>測定データ貼り付け用シート!H116-(測定データ貼り付け用シート!V116*1)</f>
        <v>0.72099999999999997</v>
      </c>
      <c r="I119" s="98">
        <f>測定データ貼り付け用シート!I116-((測定データ貼り付け用シート!V116-測定データ貼り付け用シート!Y116)*0.6+測定データ貼り付け用シート!Y116)</f>
        <v>0.6694</v>
      </c>
      <c r="J119" s="98">
        <f>測定データ貼り付け用シート!J116-((測定データ貼り付け用シート!V116-測定データ貼り付け用シート!Y116)*0.3+測定データ貼り付け用シート!Y116)</f>
        <v>0.60220000000000007</v>
      </c>
      <c r="K119" s="98">
        <f>測定データ貼り付け用シート!K116-((測定データ貼り付け用シート!V116-測定データ貼り付け用シート!Y116)*0.2+測定データ貼り付け用シート!Y116)</f>
        <v>0.56079999999999997</v>
      </c>
      <c r="L119" s="98">
        <f>測定データ貼り付け用シート!L116-測定データ貼り付け用シート!X116</f>
        <v>0.61299999999999999</v>
      </c>
      <c r="M119" s="98">
        <f>測定データ貼り付け用シート!M116-測定データ貼り付け用シート!Y116</f>
        <v>0.41799999999999998</v>
      </c>
      <c r="N119" s="98">
        <f>測定データ貼り付け用シート!N116-測定データ貼り付け用シート!Y116</f>
        <v>0.39100000000000001</v>
      </c>
      <c r="O119" s="98">
        <f>測定データ貼り付け用シート!O116-測定データ貼り付け用シート!X116</f>
        <v>0.60299999999999998</v>
      </c>
      <c r="P119" s="98">
        <f>測定データ貼り付け用シート!P116-((測定データ貼り付け用シート!U116-測定データ貼り付け用シート!Y116)*0.2+測定データ貼り付け用シート!Y116)</f>
        <v>0.5354000000000001</v>
      </c>
      <c r="Q119" s="98">
        <f>測定データ貼り付け用シート!Q116-((測定データ貼り付け用シート!U116-測定データ貼り付け用シート!Y116)*0.3+測定データ貼り付け用シート!Y116)</f>
        <v>0.57109999999999994</v>
      </c>
      <c r="R119" s="98">
        <f>測定データ貼り付け用シート!R116-((測定データ貼り付け用シート!U116-測定データ貼り付け用シート!Y116)*0.6+測定データ貼り付け用シート!Y116)</f>
        <v>0.62619999999999998</v>
      </c>
      <c r="S119" s="98">
        <f>測定データ貼り付け用シート!S116-(測定データ貼り付け用シート!U116*1)</f>
        <v>0.69700000000000006</v>
      </c>
    </row>
    <row r="120" spans="1:19">
      <c r="A120" s="99">
        <v>3300</v>
      </c>
      <c r="B120" s="98">
        <f>測定データ貼り付け用シート!B117-測定データ貼り付け用シート!Y117</f>
        <v>0.38700000000000001</v>
      </c>
      <c r="C120" s="98">
        <f>測定データ貼り付け用シート!C117-測定データ貼り付け用シート!X117</f>
        <v>0.58400000000000007</v>
      </c>
      <c r="D120" s="98">
        <f>測定データ貼り付け用シート!D117-((測定データ貼り付け用シート!W117-測定データ貼り付け用シート!Y117)*0.2+測定データ貼り付け用シート!Y117)</f>
        <v>0.53060000000000007</v>
      </c>
      <c r="E120" s="98">
        <f>測定データ貼り付け用シート!E117-((測定データ貼り付け用シート!W117-測定データ貼り付け用シート!Y117)*0.3+測定データ貼り付け用シート!Y117)</f>
        <v>0.57889999999999997</v>
      </c>
      <c r="F120" s="98">
        <f>測定データ貼り付け用シート!F117-((測定データ貼り付け用シート!W117-測定データ貼り付け用シート!Y117)*0.6+測定データ貼り付け用シート!Y117)</f>
        <v>0.67179999999999995</v>
      </c>
      <c r="G120" s="98">
        <f>測定データ貼り付け用シート!G117-(測定データ貼り付け用シート!W117*1)</f>
        <v>0.74399999999999999</v>
      </c>
      <c r="H120" s="98">
        <f>測定データ貼り付け用シート!H117-(測定データ貼り付け用シート!V117*1)</f>
        <v>0.71899999999999997</v>
      </c>
      <c r="I120" s="98">
        <f>測定データ貼り付け用シート!I117-((測定データ貼り付け用シート!V117-測定データ貼り付け用シート!Y117)*0.6+測定データ貼り付け用シート!Y117)</f>
        <v>0.6694</v>
      </c>
      <c r="J120" s="98">
        <f>測定データ貼り付け用シート!J117-((測定データ貼り付け用シート!V117-測定データ貼り付け用シート!Y117)*0.3+測定データ貼り付け用シート!Y117)</f>
        <v>0.59919999999999995</v>
      </c>
      <c r="K120" s="98">
        <f>測定データ貼り付け用シート!K117-((測定データ貼り付け用シート!V117-測定データ貼り付け用シート!Y117)*0.2+測定データ貼り付け用シート!Y117)</f>
        <v>0.55879999999999996</v>
      </c>
      <c r="L120" s="98">
        <f>測定データ貼り付け用シート!L117-測定データ貼り付け用シート!X117</f>
        <v>0.61099999999999999</v>
      </c>
      <c r="M120" s="98">
        <f>測定データ貼り付け用シート!M117-測定データ貼り付け用シート!Y117</f>
        <v>0.41399999999999998</v>
      </c>
      <c r="N120" s="98">
        <f>測定データ貼り付け用シート!N117-測定データ貼り付け用シート!Y117</f>
        <v>0.38700000000000001</v>
      </c>
      <c r="O120" s="98">
        <f>測定データ貼り付け用シート!O117-測定データ貼り付け用シート!X117</f>
        <v>0.60000000000000009</v>
      </c>
      <c r="P120" s="98">
        <f>測定データ貼り付け用シート!P117-((測定データ貼り付け用シート!U117-測定データ貼り付け用シート!Y117)*0.2+測定データ貼り付け用シート!Y117)</f>
        <v>0.53439999999999999</v>
      </c>
      <c r="Q120" s="98">
        <f>測定データ貼り付け用シート!Q117-((測定データ貼り付け用シート!U117-測定データ貼り付け用シート!Y117)*0.3+測定データ貼り付け用シート!Y117)</f>
        <v>0.56909999999999994</v>
      </c>
      <c r="R120" s="98">
        <f>測定データ貼り付け用シート!R117-((測定データ貼り付け用シート!U117-測定データ貼り付け用シート!Y117)*0.6+測定データ貼り付け用シート!Y117)</f>
        <v>0.62519999999999998</v>
      </c>
      <c r="S120" s="98">
        <f>測定データ貼り付け用シート!S117-(測定データ貼り付け用シート!U117*1)</f>
        <v>0.69599999999999995</v>
      </c>
    </row>
    <row r="121" spans="1:19">
      <c r="A121" s="99">
        <v>3330</v>
      </c>
      <c r="B121" s="98">
        <f>測定データ貼り付け用シート!B118-測定データ貼り付け用シート!Y118</f>
        <v>0.38300000000000001</v>
      </c>
      <c r="C121" s="98">
        <f>測定データ貼り付け用シート!C118-測定データ貼り付け用シート!X118</f>
        <v>0.58200000000000007</v>
      </c>
      <c r="D121" s="98">
        <f>測定データ貼り付け用シート!D118-((測定データ貼り付け用シート!W118-測定データ貼り付け用シート!Y118)*0.2+測定データ貼り付け用シート!Y118)</f>
        <v>0.52880000000000005</v>
      </c>
      <c r="E121" s="98">
        <f>測定データ貼り付け用シート!E118-((測定データ貼り付け用シート!W118-測定データ貼り付け用シート!Y118)*0.3+測定データ貼り付け用シート!Y118)</f>
        <v>0.57820000000000005</v>
      </c>
      <c r="F121" s="98">
        <f>測定データ貼り付け用シート!F118-((測定データ貼り付け用シート!W118-測定データ貼り付け用シート!Y118)*0.6+測定データ貼り付け用シート!Y118)</f>
        <v>0.6714</v>
      </c>
      <c r="G121" s="98">
        <f>測定データ貼り付け用シート!G118-(測定データ貼り付け用シート!W118*1)</f>
        <v>0.746</v>
      </c>
      <c r="H121" s="98">
        <f>測定データ貼り付け用シート!H118-(測定データ貼り付け用シート!V118*1)</f>
        <v>0.71800000000000008</v>
      </c>
      <c r="I121" s="98">
        <f>測定データ貼り付け用シート!I118-((測定データ貼り付け用シート!V118-測定データ貼り付け用シート!Y118)*0.6+測定データ貼り付け用シート!Y118)</f>
        <v>0.6664000000000001</v>
      </c>
      <c r="J121" s="98">
        <f>測定データ貼り付け用シート!J118-((測定データ貼り付け用シート!V118-測定データ貼り付け用シート!Y118)*0.3+測定データ貼り付け用シート!Y118)</f>
        <v>0.59719999999999995</v>
      </c>
      <c r="K121" s="98">
        <f>測定データ貼り付け用シート!K118-((測定データ貼り付け用シート!V118-測定データ貼り付け用シート!Y118)*0.2+測定データ貼り付け用シート!Y118)</f>
        <v>0.55579999999999996</v>
      </c>
      <c r="L121" s="98">
        <f>測定データ貼り付け用シート!L118-測定データ貼り付け用シート!X118</f>
        <v>0.60899999999999999</v>
      </c>
      <c r="M121" s="98">
        <f>測定データ貼り付け用シート!M118-測定データ貼り付け用シート!Y118</f>
        <v>0.41099999999999998</v>
      </c>
      <c r="N121" s="98">
        <f>測定データ貼り付け用シート!N118-測定データ貼り付け用シート!Y118</f>
        <v>0.38400000000000001</v>
      </c>
      <c r="O121" s="98">
        <f>測定データ貼り付け用シート!O118-測定データ貼り付け用シート!X118</f>
        <v>0.59899999999999998</v>
      </c>
      <c r="P121" s="98">
        <f>測定データ貼り付け用シート!P118-((測定データ貼り付け用シート!U118-測定データ貼り付け用シート!Y118)*0.2+測定データ貼り付け用シート!Y118)</f>
        <v>0.53140000000000009</v>
      </c>
      <c r="Q121" s="98">
        <f>測定データ貼り付け用シート!Q118-((測定データ貼り付け用シート!U118-測定データ貼り付け用シート!Y118)*0.3+測定データ貼り付け用シート!Y118)</f>
        <v>0.56709999999999994</v>
      </c>
      <c r="R121" s="98">
        <f>測定データ貼り付け用シート!R118-((測定データ貼り付け用シート!U118-測定データ貼り付け用シート!Y118)*0.6+測定データ貼り付け用シート!Y118)</f>
        <v>0.62319999999999998</v>
      </c>
      <c r="S121" s="98">
        <f>測定データ貼り付け用シート!S118-(測定データ貼り付け用シート!U118*1)</f>
        <v>0.69500000000000006</v>
      </c>
    </row>
    <row r="122" spans="1:19">
      <c r="A122" s="99">
        <v>3360</v>
      </c>
      <c r="B122" s="98">
        <f>測定データ貼り付け用シート!B119-測定データ貼り付け用シート!Y119</f>
        <v>0.38</v>
      </c>
      <c r="C122" s="98">
        <f>測定データ貼り付け用シート!C119-測定データ貼り付け用シート!X119</f>
        <v>0.58000000000000007</v>
      </c>
      <c r="D122" s="98">
        <f>測定データ貼り付け用シート!D119-((測定データ貼り付け用シート!W119-測定データ貼り付け用シート!Y119)*0.2+測定データ貼り付け用シート!Y119)</f>
        <v>0.52560000000000007</v>
      </c>
      <c r="E122" s="98">
        <f>測定データ貼り付け用シート!E119-((測定データ貼り付け用シート!W119-測定データ貼り付け用シート!Y119)*0.3+測定データ貼り付け用シート!Y119)</f>
        <v>0.57689999999999997</v>
      </c>
      <c r="F122" s="98">
        <f>測定データ貼り付け用シート!F119-((測定データ貼り付け用シート!W119-測定データ貼り付け用シート!Y119)*0.6+測定データ貼り付け用シート!Y119)</f>
        <v>0.66880000000000006</v>
      </c>
      <c r="G122" s="98">
        <f>測定データ貼り付け用シート!G119-(測定データ貼り付け用シート!W119*1)</f>
        <v>0.74199999999999999</v>
      </c>
      <c r="H122" s="98">
        <f>測定データ貼り付け用シート!H119-(測定データ貼り付け用シート!V119*1)</f>
        <v>0.71699999999999997</v>
      </c>
      <c r="I122" s="98">
        <f>測定データ貼り付け用シート!I119-((測定データ貼り付け用シート!V119-測定データ貼り付け用シート!Y119)*0.6+測定データ貼り付け用シート!Y119)</f>
        <v>0.66680000000000006</v>
      </c>
      <c r="J122" s="98">
        <f>測定データ貼り付け用シート!J119-((測定データ貼り付け用シート!V119-測定データ貼り付け用シート!Y119)*0.3+測定データ貼り付け用シート!Y119)</f>
        <v>0.59589999999999999</v>
      </c>
      <c r="K122" s="98">
        <f>測定データ貼り付け用シート!K119-((測定データ貼り付け用シート!V119-測定データ貼り付け用シート!Y119)*0.2+測定データ貼り付け用シート!Y119)</f>
        <v>0.55359999999999998</v>
      </c>
      <c r="L122" s="98">
        <f>測定データ貼り付け用シート!L119-測定データ貼り付け用シート!X119</f>
        <v>0.60699999999999998</v>
      </c>
      <c r="M122" s="98">
        <f>測定データ貼り付け用シート!M119-測定データ貼り付け用シート!Y119</f>
        <v>0.40799999999999997</v>
      </c>
      <c r="N122" s="98">
        <f>測定データ貼り付け用シート!N119-測定データ貼り付け用シート!Y119</f>
        <v>0.38100000000000001</v>
      </c>
      <c r="O122" s="98">
        <f>測定データ貼り付け用シート!O119-測定データ貼り付け用シート!X119</f>
        <v>0.59600000000000009</v>
      </c>
      <c r="P122" s="98">
        <f>測定データ貼り付け用シート!P119-((測定データ貼り付け用シート!U119-測定データ貼り付け用シート!Y119)*0.2+測定データ貼り付け用シート!Y119)</f>
        <v>0.5292</v>
      </c>
      <c r="Q122" s="98">
        <f>測定データ貼り付け用シート!Q119-((測定データ貼り付け用シート!U119-測定データ貼り付け用シート!Y119)*0.3+測定データ貼り付け用シート!Y119)</f>
        <v>0.56479999999999997</v>
      </c>
      <c r="R122" s="98">
        <f>測定データ貼り付け用シート!R119-((測定データ貼り付け用シート!U119-測定データ貼り付け用シート!Y119)*0.6+測定データ貼り付け用シート!Y119)</f>
        <v>0.61959999999999993</v>
      </c>
      <c r="S122" s="98">
        <f>測定データ貼り付け用シート!S119-(測定データ貼り付け用シート!U119*1)</f>
        <v>0.69300000000000006</v>
      </c>
    </row>
    <row r="123" spans="1:19">
      <c r="A123" s="99">
        <v>3390</v>
      </c>
      <c r="B123" s="98">
        <f>測定データ貼り付け用シート!B120-測定データ貼り付け用シート!Y120</f>
        <v>0.377</v>
      </c>
      <c r="C123" s="98">
        <f>測定データ貼り付け用シート!C120-測定データ貼り付け用シート!X120</f>
        <v>0.57800000000000007</v>
      </c>
      <c r="D123" s="98">
        <f>測定データ貼り付け用シート!D120-((測定データ貼り付け用シート!W120-測定データ貼り付け用シート!Y120)*0.2+測定データ貼り付け用シート!Y120)</f>
        <v>0.52380000000000004</v>
      </c>
      <c r="E123" s="98">
        <f>測定データ貼り付け用シート!E120-((測定データ貼り付け用シート!W120-測定データ貼り付け用シート!Y120)*0.3+測定データ貼り付け用シート!Y120)</f>
        <v>0.57320000000000004</v>
      </c>
      <c r="F123" s="98">
        <f>測定データ貼り付け用シート!F120-((測定データ貼り付け用シート!W120-測定データ貼り付け用シート!Y120)*0.6+測定データ貼り付け用シート!Y120)</f>
        <v>0.66739999999999999</v>
      </c>
      <c r="G123" s="98">
        <f>測定データ貼り付け用シート!G120-(測定データ貼り付け用シート!W120*1)</f>
        <v>0.74199999999999999</v>
      </c>
      <c r="H123" s="98">
        <f>測定データ貼り付け用シート!H120-(測定データ貼り付け用シート!V120*1)</f>
        <v>0.71</v>
      </c>
      <c r="I123" s="98">
        <f>測定データ貼り付け用シート!I120-((測定データ貼り付け用シート!V120-測定データ貼り付け用シート!Y120)*0.6+測定データ貼り付け用シート!Y120)</f>
        <v>0.66020000000000012</v>
      </c>
      <c r="J123" s="98">
        <f>測定データ貼り付け用シート!J120-((測定データ貼り付け用シート!V120-測定データ貼り付け用シート!Y120)*0.3+測定データ貼り付け用シート!Y120)</f>
        <v>0.59010000000000007</v>
      </c>
      <c r="K123" s="98">
        <f>測定データ貼り付け用シート!K120-((測定データ貼り付け用シート!V120-測定データ貼り付け用シート!Y120)*0.2+測定データ貼り付け用シート!Y120)</f>
        <v>0.54939999999999989</v>
      </c>
      <c r="L123" s="98">
        <f>測定データ貼り付け用シート!L120-測定データ貼り付け用シート!X120</f>
        <v>0.60600000000000009</v>
      </c>
      <c r="M123" s="98">
        <f>測定データ貼り付け用シート!M120-測定データ貼り付け用シート!Y120</f>
        <v>0.40299999999999997</v>
      </c>
      <c r="N123" s="98">
        <f>測定データ貼り付け用シート!N120-測定データ貼り付け用シート!Y120</f>
        <v>0.377</v>
      </c>
      <c r="O123" s="98">
        <f>測定データ貼り付け用シート!O120-測定データ貼り付け用シート!X120</f>
        <v>0.59400000000000008</v>
      </c>
      <c r="P123" s="98">
        <f>測定データ貼り付け用シート!P120-((測定データ貼り付け用シート!U120-測定データ貼り付け用シート!Y120)*0.2+測定データ貼り付け用シート!Y120)</f>
        <v>0.52639999999999998</v>
      </c>
      <c r="Q123" s="98">
        <f>測定データ貼り付け用シート!Q120-((測定データ貼り付け用シート!U120-測定データ貼り付け用シート!Y120)*0.3+測定データ貼り付け用シート!Y120)</f>
        <v>0.56109999999999993</v>
      </c>
      <c r="R123" s="98">
        <f>測定データ貼り付け用シート!R120-((測定データ貼り付け用シート!U120-測定データ貼り付け用シート!Y120)*0.6+測定データ貼り付け用シート!Y120)</f>
        <v>0.61819999999999997</v>
      </c>
      <c r="S123" s="98">
        <f>測定データ貼り付け用シート!S120-(測定データ貼り付け用シート!U120*1)</f>
        <v>0.69199999999999995</v>
      </c>
    </row>
    <row r="124" spans="1:19">
      <c r="A124" s="99">
        <v>3420</v>
      </c>
      <c r="B124" s="98">
        <f>測定データ貼り付け用シート!B121-測定データ貼り付け用シート!Y121</f>
        <v>0.373</v>
      </c>
      <c r="C124" s="98">
        <f>測定データ貼り付け用シート!C121-測定データ貼り付け用シート!X121</f>
        <v>0.57699999999999996</v>
      </c>
      <c r="D124" s="98">
        <f>測定データ貼り付け用シート!D121-((測定データ貼り付け用シート!W121-測定データ貼り付け用シート!Y121)*0.2+測定データ貼り付け用シート!Y121)</f>
        <v>0.52180000000000004</v>
      </c>
      <c r="E124" s="98">
        <f>測定データ貼り付け用シート!E121-((測定データ貼り付け用シート!W121-測定データ貼り付け用シート!Y121)*0.3+測定データ貼り付け用シート!Y121)</f>
        <v>0.57220000000000004</v>
      </c>
      <c r="F124" s="98">
        <f>測定データ貼り付け用シート!F121-((測定データ貼り付け用シート!W121-測定データ貼り付け用シート!Y121)*0.6+測定データ貼り付け用シート!Y121)</f>
        <v>0.66739999999999999</v>
      </c>
      <c r="G124" s="98">
        <f>測定データ貼り付け用シート!G121-(測定データ貼り付け用シート!W121*1)</f>
        <v>0.74199999999999999</v>
      </c>
      <c r="H124" s="98">
        <f>測定データ貼り付け用シート!H121-(測定データ貼り付け用シート!V121*1)</f>
        <v>0.71400000000000008</v>
      </c>
      <c r="I124" s="98">
        <f>測定データ貼り付け用シート!I121-((測定データ貼り付け用シート!V121-測定データ貼り付け用シート!Y121)*0.6+測定データ貼り付け用シート!Y121)</f>
        <v>0.6624000000000001</v>
      </c>
      <c r="J124" s="98">
        <f>測定データ貼り付け用シート!J121-((測定データ貼り付け用シート!V121-測定データ貼り付け用シート!Y121)*0.3+測定データ貼り付け用シート!Y121)</f>
        <v>0.59119999999999995</v>
      </c>
      <c r="K124" s="98">
        <f>測定データ貼り付け用シート!K121-((測定データ貼り付け用シート!V121-測定データ貼り付け用シート!Y121)*0.2+測定データ貼り付け用シート!Y121)</f>
        <v>0.54880000000000007</v>
      </c>
      <c r="L124" s="98">
        <f>測定データ貼り付け用シート!L121-測定データ貼り付け用シート!X121</f>
        <v>0.60299999999999998</v>
      </c>
      <c r="M124" s="98">
        <f>測定データ貼り付け用シート!M121-測定データ貼り付け用シート!Y121</f>
        <v>0.39999999999999997</v>
      </c>
      <c r="N124" s="98">
        <f>測定データ貼り付け用シート!N121-測定データ貼り付け用シート!Y121</f>
        <v>0.374</v>
      </c>
      <c r="O124" s="98">
        <f>測定データ貼り付け用シート!O121-測定データ貼り付け用シート!X121</f>
        <v>0.59299999999999997</v>
      </c>
      <c r="P124" s="98">
        <f>測定データ貼り付け用シート!P121-((測定データ貼り付け用シート!U121-測定データ貼り付け用シート!Y121)*0.2+測定データ貼り付け用シート!Y121)</f>
        <v>0.52459999999999996</v>
      </c>
      <c r="Q124" s="98">
        <f>測定データ貼り付け用シート!Q121-((測定データ貼り付け用シート!U121-測定データ貼り付け用シート!Y121)*0.3+測定データ貼り付け用シート!Y121)</f>
        <v>0.56040000000000001</v>
      </c>
      <c r="R124" s="98">
        <f>測定データ貼り付け用シート!R121-((測定データ貼り付け用シート!U121-測定データ貼り付け用シート!Y121)*0.6+測定データ貼り付け用シート!Y121)</f>
        <v>0.6177999999999999</v>
      </c>
      <c r="S124" s="98">
        <f>測定データ貼り付け用シート!S121-(測定データ貼り付け用シート!U121*1)</f>
        <v>0.69099999999999984</v>
      </c>
    </row>
    <row r="125" spans="1:19">
      <c r="A125" s="99">
        <v>3450</v>
      </c>
      <c r="B125" s="98">
        <f>測定データ貼り付け用シート!B122-測定データ貼り付け用シート!Y122</f>
        <v>0.37</v>
      </c>
      <c r="C125" s="98">
        <f>測定データ貼り付け用シート!C122-測定データ貼り付け用シート!X122</f>
        <v>0.57400000000000007</v>
      </c>
      <c r="D125" s="98">
        <f>測定データ貼り付け用シート!D122-((測定データ貼り付け用シート!W122-測定データ貼り付け用シート!Y122)*0.2+測定データ貼り付け用シート!Y122)</f>
        <v>0.51880000000000004</v>
      </c>
      <c r="E125" s="98">
        <f>測定データ貼り付け用シート!E122-((測定データ貼り付け用シート!W122-測定データ貼り付け用シート!Y122)*0.3+測定データ貼り付け用シート!Y122)</f>
        <v>0.56820000000000004</v>
      </c>
      <c r="F125" s="98">
        <f>測定データ貼り付け用シート!F122-((測定データ貼り付け用シート!W122-測定データ貼り付け用シート!Y122)*0.6+測定データ貼り付け用シート!Y122)</f>
        <v>0.66339999999999999</v>
      </c>
      <c r="G125" s="98">
        <f>測定データ貼り付け用シート!G122-(測定データ貼り付け用シート!W122*1)</f>
        <v>0.7390000000000001</v>
      </c>
      <c r="H125" s="98">
        <f>測定データ貼り付け用シート!H122-(測定データ貼り付け用シート!V122*1)</f>
        <v>0.71300000000000008</v>
      </c>
      <c r="I125" s="98">
        <f>測定データ貼り付け用シート!I122-((測定データ貼り付け用シート!V122-測定データ貼り付け用シート!Y122)*0.6+測定データ貼り付け用シート!Y122)</f>
        <v>0.66080000000000005</v>
      </c>
      <c r="J125" s="98">
        <f>測定データ貼り付け用シート!J122-((測定データ貼り付け用シート!V122-測定データ貼り付け用シート!Y122)*0.3+測定データ貼り付け用シート!Y122)</f>
        <v>0.58789999999999998</v>
      </c>
      <c r="K125" s="98">
        <f>測定データ貼り付け用シート!K122-((測定データ貼り付け用シート!V122-測定データ貼り付け用シート!Y122)*0.2+測定データ貼り付け用シート!Y122)</f>
        <v>0.54560000000000008</v>
      </c>
      <c r="L125" s="98">
        <f>測定データ貼り付け用シート!L122-測定データ貼り付け用シート!X122</f>
        <v>0.60200000000000009</v>
      </c>
      <c r="M125" s="98">
        <f>測定データ貼り付け用シート!M122-測定データ貼り付け用シート!Y122</f>
        <v>0.39699999999999996</v>
      </c>
      <c r="N125" s="98">
        <f>測定データ貼り付け用シート!N122-測定データ貼り付け用シート!Y122</f>
        <v>0.371</v>
      </c>
      <c r="O125" s="98">
        <f>測定データ貼り付け用シート!O122-測定データ貼り付け用シート!X122</f>
        <v>0.59000000000000008</v>
      </c>
      <c r="P125" s="98">
        <f>測定データ貼り付け用シート!P122-((測定データ貼り付け用シート!U122-測定データ貼り付け用シート!Y122)*0.2+測定データ貼り付け用シート!Y122)</f>
        <v>0.52039999999999997</v>
      </c>
      <c r="Q125" s="98">
        <f>測定データ貼り付け用シート!Q122-((測定データ貼り付け用シート!U122-測定データ貼り付け用シート!Y122)*0.3+測定データ貼り付け用シート!Y122)</f>
        <v>0.55610000000000004</v>
      </c>
      <c r="R125" s="98">
        <f>測定データ貼り付け用シート!R122-((測定データ貼り付け用シート!U122-測定データ貼り付け用シート!Y122)*0.6+測定データ貼り付け用シート!Y122)</f>
        <v>0.61419999999999997</v>
      </c>
      <c r="S125" s="98">
        <f>測定データ貼り付け用シート!S122-(測定データ貼り付け用シート!U122*1)</f>
        <v>0.68900000000000006</v>
      </c>
    </row>
    <row r="126" spans="1:19">
      <c r="A126" s="99">
        <v>3480</v>
      </c>
      <c r="B126" s="98">
        <f>測定データ貼り付け用シート!B123-測定データ貼り付け用シート!Y123</f>
        <v>0.36699999999999999</v>
      </c>
      <c r="C126" s="98">
        <f>測定データ貼り付け用シート!C123-測定データ貼り付け用シート!X123</f>
        <v>0.57299999999999995</v>
      </c>
      <c r="D126" s="98">
        <f>測定データ貼り付け用シート!D123-((測定データ貼り付け用シート!W123-測定データ貼り付け用シート!Y123)*0.2+測定データ貼り付け用シート!Y123)</f>
        <v>0.51880000000000004</v>
      </c>
      <c r="E126" s="98">
        <f>測定データ貼り付け用シート!E123-((測定データ貼り付け用シート!W123-測定データ貼り付け用シート!Y123)*0.3+測定データ貼り付け用シート!Y123)</f>
        <v>0.56720000000000004</v>
      </c>
      <c r="F126" s="98">
        <f>測定データ貼り付け用シート!F123-((測定データ貼り付け用シート!W123-測定データ貼り付け用シート!Y123)*0.6+測定データ貼り付け用シート!Y123)</f>
        <v>0.66339999999999999</v>
      </c>
      <c r="G126" s="98">
        <f>測定データ貼り付け用シート!G123-(測定データ貼り付け用シート!W123*1)</f>
        <v>0.74</v>
      </c>
      <c r="H126" s="98">
        <f>測定データ貼り付け用シート!H123-(測定データ貼り付け用シート!V123*1)</f>
        <v>0.71200000000000008</v>
      </c>
      <c r="I126" s="98">
        <f>測定データ貼り付け用シート!I123-((測定データ貼り付け用シート!V123-測定データ貼り付け用シート!Y123)*0.6+測定データ貼り付け用シート!Y123)</f>
        <v>0.65939999999999999</v>
      </c>
      <c r="J126" s="98">
        <f>測定データ貼り付け用シート!J123-((測定データ貼り付け用シート!V123-測定データ貼り付け用シート!Y123)*0.3+測定データ貼り付け用シート!Y123)</f>
        <v>0.58719999999999994</v>
      </c>
      <c r="K126" s="98">
        <f>測定データ貼り付け用シート!K123-((測定データ貼り付け用シート!V123-測定データ貼り付け用シート!Y123)*0.2+測定データ貼り付け用シート!Y123)</f>
        <v>0.54380000000000006</v>
      </c>
      <c r="L126" s="98">
        <f>測定データ貼り付け用シート!L123-測定データ貼り付け用シート!X123</f>
        <v>0.59899999999999998</v>
      </c>
      <c r="M126" s="98">
        <f>測定データ貼り付け用シート!M123-測定データ貼り付け用シート!Y123</f>
        <v>0.39299999999999996</v>
      </c>
      <c r="N126" s="98">
        <f>測定データ貼り付け用シート!N123-測定データ貼り付け用シート!Y123</f>
        <v>0.36799999999999999</v>
      </c>
      <c r="O126" s="98">
        <f>測定データ貼り付け用シート!O123-測定データ貼り付け用シート!X123</f>
        <v>0.58899999999999997</v>
      </c>
      <c r="P126" s="98">
        <f>測定データ貼り付け用シート!P123-((測定データ貼り付け用シート!U123-測定データ貼り付け用シート!Y123)*0.2+測定データ貼り付け用シート!Y123)</f>
        <v>0.51839999999999997</v>
      </c>
      <c r="Q126" s="98">
        <f>測定データ貼り付け用シート!Q123-((測定データ貼り付け用シート!U123-測定データ貼り付け用シート!Y123)*0.3+測定データ貼り付け用シート!Y123)</f>
        <v>0.55410000000000004</v>
      </c>
      <c r="R126" s="98">
        <f>測定データ貼り付け用シート!R123-((測定データ貼り付け用シート!U123-測定データ貼り付け用シート!Y123)*0.6+測定データ貼り付け用シート!Y123)</f>
        <v>0.61419999999999997</v>
      </c>
      <c r="S126" s="98">
        <f>測定データ貼り付け用シート!S123-(測定データ貼り付け用シート!U123*1)</f>
        <v>0.68700000000000006</v>
      </c>
    </row>
    <row r="127" spans="1:19">
      <c r="A127" s="99">
        <v>3510</v>
      </c>
      <c r="B127" s="98">
        <f>測定データ貼り付け用シート!B124-測定データ貼り付け用シート!Y124</f>
        <v>0.36399999999999999</v>
      </c>
      <c r="C127" s="98">
        <f>測定データ貼り付け用シート!C124-測定データ貼り付け用シート!X124</f>
        <v>0.57099999999999995</v>
      </c>
      <c r="D127" s="98">
        <f>測定データ貼り付け用シート!D124-((測定データ貼り付け用シート!W124-測定データ貼り付け用シート!Y124)*0.2+測定データ貼り付け用シート!Y124)</f>
        <v>0.51860000000000006</v>
      </c>
      <c r="E127" s="98">
        <f>測定データ貼り付け用シート!E124-((測定データ貼り付け用シート!W124-測定データ貼り付け用シート!Y124)*0.3+測定データ貼り付け用シート!Y124)</f>
        <v>0.56689999999999996</v>
      </c>
      <c r="F127" s="98">
        <f>測定データ貼り付け用シート!F124-((測定データ貼り付け用シート!W124-測定データ貼り付け用シート!Y124)*0.6+測定データ貼り付け用シート!Y124)</f>
        <v>0.66280000000000006</v>
      </c>
      <c r="G127" s="98">
        <f>測定データ貼り付け用シート!G124-(測定データ貼り付け用シート!W124*1)</f>
        <v>0.73799999999999999</v>
      </c>
      <c r="H127" s="98">
        <f>測定データ貼り付け用シート!H124-(測定データ貼り付け用シート!V124*1)</f>
        <v>0.71000000000000008</v>
      </c>
      <c r="I127" s="98">
        <f>測定データ貼り付け用シート!I124-((測定データ貼り付け用シート!V124-測定データ貼り付け用シート!Y124)*0.6+測定データ貼り付け用シート!Y124)</f>
        <v>0.65780000000000005</v>
      </c>
      <c r="J127" s="98">
        <f>測定データ貼り付け用シート!J124-((測定データ貼り付け用シート!V124-測定データ貼り付け用シート!Y124)*0.3+測定データ貼り付け用シート!Y124)</f>
        <v>0.58489999999999998</v>
      </c>
      <c r="K127" s="98">
        <f>測定データ貼り付け用シート!K124-((測定データ貼り付け用シート!V124-測定データ貼り付け用シート!Y124)*0.2+測定データ貼り付け用シート!Y124)</f>
        <v>0.54160000000000008</v>
      </c>
      <c r="L127" s="98">
        <f>測定データ貼り付け用シート!L124-測定データ貼り付け用シート!X124</f>
        <v>0.59600000000000009</v>
      </c>
      <c r="M127" s="98">
        <f>測定データ貼り付け用シート!M124-測定データ貼り付け用シート!Y124</f>
        <v>0.39100000000000001</v>
      </c>
      <c r="N127" s="98">
        <f>測定データ貼り付け用シート!N124-測定データ貼り付け用シート!Y124</f>
        <v>0.36499999999999999</v>
      </c>
      <c r="O127" s="98">
        <f>測定データ貼り付け用シート!O124-測定データ貼り付け用シート!X124</f>
        <v>0.58699999999999997</v>
      </c>
      <c r="P127" s="98">
        <f>測定データ貼り付け用シート!P124-((測定データ貼り付け用シート!U124-測定データ貼り付け用シート!Y124)*0.2+測定データ貼り付け用シート!Y124)</f>
        <v>0.51740000000000008</v>
      </c>
      <c r="Q127" s="98">
        <f>測定データ貼り付け用シート!Q124-((測定データ貼り付け用シート!U124-測定データ貼り付け用シート!Y124)*0.3+測定データ貼り付け用シート!Y124)</f>
        <v>0.55309999999999993</v>
      </c>
      <c r="R127" s="98">
        <f>測定データ貼り付け用シート!R124-((測定データ貼り付け用シート!U124-測定データ貼り付け用シート!Y124)*0.6+測定データ貼り付け用シート!Y124)</f>
        <v>0.61219999999999997</v>
      </c>
      <c r="S127" s="98">
        <f>測定データ貼り付け用シート!S124-(測定データ貼り付け用シート!U124*1)</f>
        <v>0.68599999999999994</v>
      </c>
    </row>
    <row r="128" spans="1:19">
      <c r="A128" s="99">
        <v>3540</v>
      </c>
      <c r="B128" s="98">
        <f>測定データ貼り付け用シート!B125-測定データ貼り付け用シート!Y125</f>
        <v>0.36099999999999999</v>
      </c>
      <c r="C128" s="98">
        <f>測定データ貼り付け用シート!C125-測定データ貼り付け用シート!X125</f>
        <v>0.56800000000000006</v>
      </c>
      <c r="D128" s="98">
        <f>測定データ貼り付け用シート!D125-((測定データ貼り付け用シート!W125-測定データ貼り付け用シート!Y125)*0.2+測定データ貼り付け用シート!Y125)</f>
        <v>0.51280000000000003</v>
      </c>
      <c r="E128" s="98">
        <f>測定データ貼り付け用シート!E125-((測定データ貼り付け用シート!W125-測定データ貼り付け用シート!Y125)*0.3+測定データ貼り付け用シート!Y125)</f>
        <v>0.56320000000000003</v>
      </c>
      <c r="F128" s="98">
        <f>測定データ貼り付け用シート!F125-((測定データ貼り付け用シート!W125-測定データ貼り付け用シート!Y125)*0.6+測定データ貼り付け用シート!Y125)</f>
        <v>0.66039999999999999</v>
      </c>
      <c r="G128" s="98">
        <f>測定データ貼り付け用シート!G125-(測定データ貼り付け用シート!W125*1)</f>
        <v>0.73699999999999988</v>
      </c>
      <c r="H128" s="98">
        <f>測定データ貼り付け用シート!H125-(測定データ貼り付け用シート!V125*1)</f>
        <v>0.71000000000000008</v>
      </c>
      <c r="I128" s="98">
        <f>測定データ貼り付け用シート!I125-((測定データ貼り付け用シート!V125-測定データ貼り付け用シート!Y125)*0.6+測定データ貼り付け用シート!Y125)</f>
        <v>0.65780000000000005</v>
      </c>
      <c r="J128" s="98">
        <f>測定データ貼り付け用シート!J125-((測定データ貼り付け用シート!V125-測定データ貼り付け用シート!Y125)*0.3+測定データ貼り付け用シート!Y125)</f>
        <v>0.58289999999999997</v>
      </c>
      <c r="K128" s="98">
        <f>測定データ貼り付け用シート!K125-((測定データ貼り付け用シート!V125-測定データ貼り付け用シート!Y125)*0.2+測定データ貼り付け用シート!Y125)</f>
        <v>0.53960000000000008</v>
      </c>
      <c r="L128" s="98">
        <f>測定データ貼り付け用シート!L125-測定データ貼り付け用シート!X125</f>
        <v>0.59499999999999997</v>
      </c>
      <c r="M128" s="98">
        <f>測定データ貼り付け用シート!M125-測定データ貼り付け用シート!Y125</f>
        <v>0.38800000000000001</v>
      </c>
      <c r="N128" s="98">
        <f>測定データ貼り付け用シート!N125-測定データ貼り付け用シート!Y125</f>
        <v>0.36199999999999999</v>
      </c>
      <c r="O128" s="98">
        <f>測定データ貼り付け用シート!O125-測定データ貼り付け用シート!X125</f>
        <v>0.58400000000000007</v>
      </c>
      <c r="P128" s="98">
        <f>測定データ貼り付け用シート!P125-((測定データ貼り付け用シート!U125-測定データ貼り付け用シート!Y125)*0.2+測定データ貼り付け用シート!Y125)</f>
        <v>0.51419999999999999</v>
      </c>
      <c r="Q128" s="98">
        <f>測定データ貼り付け用シート!Q125-((測定データ貼り付け用シート!U125-測定データ貼り付け用シート!Y125)*0.3+測定データ貼り付け用シート!Y125)</f>
        <v>0.54879999999999995</v>
      </c>
      <c r="R128" s="98">
        <f>測定データ貼り付け用シート!R125-((測定データ貼り付け用シート!U125-測定データ貼り付け用シート!Y125)*0.6+測定データ貼り付け用シート!Y125)</f>
        <v>0.60860000000000003</v>
      </c>
      <c r="S128" s="98">
        <f>測定データ貼り付け用シート!S125-(測定データ貼り付け用シート!U125*1)</f>
        <v>0.68399999999999994</v>
      </c>
    </row>
    <row r="129" spans="1:19">
      <c r="A129" s="99">
        <v>3570</v>
      </c>
      <c r="B129" s="98">
        <f>測定データ貼り付け用シート!B126-測定データ貼り付け用シート!Y126</f>
        <v>0.35799999999999998</v>
      </c>
      <c r="C129" s="98">
        <f>測定データ貼り付け用シート!C126-測定データ貼り付け用シート!X126</f>
        <v>0.56699999999999995</v>
      </c>
      <c r="D129" s="98">
        <f>測定データ貼り付け用シート!D126-((測定データ貼り付け用シート!W126-測定データ貼り付け用シート!Y126)*0.2+測定データ貼り付け用シート!Y126)</f>
        <v>0.51060000000000005</v>
      </c>
      <c r="E129" s="98">
        <f>測定データ貼り付け用シート!E126-((測定データ貼り付け用シート!W126-測定データ貼り付け用シート!Y126)*0.3+測定データ貼り付け用シート!Y126)</f>
        <v>0.56190000000000007</v>
      </c>
      <c r="F129" s="98">
        <f>測定データ貼り付け用シート!F126-((測定データ貼り付け用シート!W126-測定データ貼り付け用シート!Y126)*0.6+測定データ貼り付け用シート!Y126)</f>
        <v>0.65979999999999994</v>
      </c>
      <c r="G129" s="98">
        <f>測定データ貼り付け用シート!G126-(測定データ貼り付け用シート!W126*1)</f>
        <v>0.73599999999999999</v>
      </c>
      <c r="H129" s="98">
        <f>測定データ貼り付け用シート!H126-(測定データ貼り付け用シート!V126*1)</f>
        <v>0.70600000000000007</v>
      </c>
      <c r="I129" s="98">
        <f>測定データ貼り付け用シート!I126-((測定データ貼り付け用シート!V126-測定データ貼り付け用シート!Y126)*0.6+測定データ貼り付け用シート!Y126)</f>
        <v>0.65360000000000007</v>
      </c>
      <c r="J129" s="98">
        <f>測定データ貼り付け用シート!J126-((測定データ貼り付け用シート!V126-測定データ貼り付け用シート!Y126)*0.3+測定データ貼り付け用シート!Y126)</f>
        <v>0.58030000000000004</v>
      </c>
      <c r="K129" s="98">
        <f>測定データ貼り付け用シート!K126-((測定データ貼り付け用シート!V126-測定データ貼り付け用シート!Y126)*0.2+測定データ貼り付け用シート!Y126)</f>
        <v>0.53620000000000001</v>
      </c>
      <c r="L129" s="98">
        <f>測定データ貼り付け用シート!L126-測定データ貼り付け用シート!X126</f>
        <v>0.59299999999999997</v>
      </c>
      <c r="M129" s="98">
        <f>測定データ貼り付け用シート!M126-測定データ貼り付け用シート!Y126</f>
        <v>0.38400000000000001</v>
      </c>
      <c r="N129" s="98">
        <f>測定データ貼り付け用シート!N126-測定データ貼り付け用シート!Y126</f>
        <v>0.35899999999999999</v>
      </c>
      <c r="O129" s="98">
        <f>測定データ貼り付け用シート!O126-測定データ貼り付け用シート!X126</f>
        <v>0.58200000000000007</v>
      </c>
      <c r="P129" s="98">
        <f>測定データ貼り付け用シート!P126-((測定データ貼り付け用シート!U126-測定データ貼り付け用シート!Y126)*0.2+測定データ貼り付け用シート!Y126)</f>
        <v>0.51119999999999999</v>
      </c>
      <c r="Q129" s="98">
        <f>測定データ貼り付け用シート!Q126-((測定データ貼り付け用シート!U126-測定データ貼り付け用シート!Y126)*0.3+測定データ貼り付け用シート!Y126)</f>
        <v>0.54779999999999995</v>
      </c>
      <c r="R129" s="98">
        <f>測定データ貼り付け用シート!R126-((測定データ貼り付け用シート!U126-測定データ貼り付け用シート!Y126)*0.6+測定データ貼り付け用シート!Y126)</f>
        <v>0.60759999999999992</v>
      </c>
      <c r="S129" s="98">
        <f>測定データ貼り付け用シート!S126-(測定データ貼り付け用シート!U126*1)</f>
        <v>0.68300000000000005</v>
      </c>
    </row>
    <row r="130" spans="1:19">
      <c r="A130" s="99">
        <v>3600</v>
      </c>
      <c r="B130" s="98">
        <f>測定データ貼り付け用シート!B127-測定データ貼り付け用シート!Y127</f>
        <v>0.35299999999999998</v>
      </c>
      <c r="C130" s="98">
        <f>測定データ貼り付け用シート!C127-測定データ貼り付け用シート!X127</f>
        <v>0.56600000000000006</v>
      </c>
      <c r="D130" s="98">
        <f>測定データ貼り付け用シート!D127-((測定データ貼り付け用シート!W127-測定データ貼り付け用シート!Y127)*0.2+測定データ貼り付け用シート!Y127)</f>
        <v>0.50780000000000003</v>
      </c>
      <c r="E130" s="98">
        <f>測定データ貼り付け用シート!E127-((測定データ貼り付け用シート!W127-測定データ貼り付け用シート!Y127)*0.3+測定データ貼り付け用シート!Y127)</f>
        <v>0.56120000000000003</v>
      </c>
      <c r="F130" s="98">
        <f>測定データ貼り付け用シート!F127-((測定データ貼り付け用シート!W127-測定データ貼り付け用シート!Y127)*0.6+測定データ貼り付け用シート!Y127)</f>
        <v>0.65939999999999999</v>
      </c>
      <c r="G130" s="98">
        <f>測定データ貼り付け用シート!G127-(測定データ貼り付け用シート!W127*1)</f>
        <v>0.7350000000000001</v>
      </c>
      <c r="H130" s="98">
        <f>測定データ貼り付け用シート!H127-(測定データ貼り付け用シート!V127*1)</f>
        <v>0.70399999999999996</v>
      </c>
      <c r="I130" s="98">
        <f>測定データ貼り付け用シート!I127-((測定データ貼り付け用シート!V127-測定データ貼り付け用シート!Y127)*0.6+測定データ貼り付け用シート!Y127)</f>
        <v>0.65160000000000007</v>
      </c>
      <c r="J130" s="98">
        <f>測定データ貼り付け用シート!J127-((測定データ貼り付け用シート!V127-測定データ貼り付け用シート!Y127)*0.3+測定データ貼り付け用シート!Y127)</f>
        <v>0.57730000000000004</v>
      </c>
      <c r="K130" s="98">
        <f>測定データ貼り付け用シート!K127-((測定データ貼り付け用シート!V127-測定データ貼り付け用シート!Y127)*0.2+測定データ貼り付け用シート!Y127)</f>
        <v>0.53320000000000001</v>
      </c>
      <c r="L130" s="98">
        <f>測定データ貼り付け用シート!L127-測定データ貼り付け用シート!X127</f>
        <v>0.59000000000000008</v>
      </c>
      <c r="M130" s="98">
        <f>測定データ貼り付け用シート!M127-測定データ貼り付け用シート!Y127</f>
        <v>0.38</v>
      </c>
      <c r="N130" s="98">
        <f>測定データ貼り付け用シート!N127-測定データ貼り付け用シート!Y127</f>
        <v>0.35499999999999998</v>
      </c>
      <c r="O130" s="98">
        <f>測定データ貼り付け用シート!O127-測定データ貼り付け用シート!X127</f>
        <v>0.58099999999999996</v>
      </c>
      <c r="P130" s="98">
        <f>測定データ貼り付け用シート!P127-((測定データ貼り付け用シート!U127-測定データ貼り付け用シート!Y127)*0.2+測定データ貼り付け用シート!Y127)</f>
        <v>0.50839999999999996</v>
      </c>
      <c r="Q130" s="98">
        <f>測定データ貼り付け用シート!Q127-((測定データ貼り付け用シート!U127-測定データ貼り付け用シート!Y127)*0.3+測定データ貼り付け用シート!Y127)</f>
        <v>0.54410000000000003</v>
      </c>
      <c r="R130" s="98">
        <f>測定データ貼り付け用シート!R127-((測定データ貼り付け用シート!U127-測定データ貼り付け用シート!Y127)*0.6+測定データ貼り付け用シート!Y127)</f>
        <v>0.60519999999999996</v>
      </c>
      <c r="S130" s="98">
        <f>測定データ貼り付け用シート!S127-(測定データ貼り付け用シート!U127*1)</f>
        <v>0.67999999999999994</v>
      </c>
    </row>
    <row r="131" spans="1:19">
      <c r="A131" s="99">
        <v>3630</v>
      </c>
      <c r="B131" s="98">
        <f>測定データ貼り付け用シート!B128-測定データ貼り付け用シート!Y128</f>
        <v>0.35</v>
      </c>
      <c r="C131" s="98">
        <f>測定データ貼り付け用シート!C128-測定データ貼り付け用シート!X128</f>
        <v>0.56200000000000006</v>
      </c>
      <c r="D131" s="98">
        <f>測定データ貼り付け用シート!D128-((測定データ貼り付け用シート!W128-測定データ貼り付け用シート!Y128)*0.2+測定データ貼り付け用シート!Y128)</f>
        <v>0.505</v>
      </c>
      <c r="E131" s="98">
        <f>測定データ貼り付け用シート!E128-((測定データ貼り付け用シート!W128-測定データ貼り付け用シート!Y128)*0.3+測定データ貼り付け用シート!Y128)</f>
        <v>0.55649999999999999</v>
      </c>
      <c r="F131" s="98">
        <f>測定データ貼り付け用シート!F128-((測定データ貼り付け用シート!W128-測定データ貼り付け用シート!Y128)*0.6+測定データ貼り付け用シート!Y128)</f>
        <v>0.65500000000000003</v>
      </c>
      <c r="G131" s="98">
        <f>測定データ貼り付け用シート!G128-(測定データ貼り付け用シート!W128*1)</f>
        <v>0.73399999999999999</v>
      </c>
      <c r="H131" s="98">
        <f>測定データ貼り付け用シート!H128-(測定データ貼り付け用シート!V128*1)</f>
        <v>0.70400000000000007</v>
      </c>
      <c r="I131" s="98">
        <f>測定データ貼り付け用シート!I128-((測定データ貼り付け用シート!V128-測定データ貼り付け用シート!Y128)*0.6+測定データ貼り付け用シート!Y128)</f>
        <v>0.65020000000000011</v>
      </c>
      <c r="J131" s="98">
        <f>測定データ貼り付け用シート!J128-((測定データ貼り付け用シート!V128-測定データ貼り付け用シート!Y128)*0.3+測定データ貼り付け用シート!Y128)</f>
        <v>0.5756</v>
      </c>
      <c r="K131" s="98">
        <f>測定データ貼り付け用シート!K128-((測定データ貼り付け用シート!V128-測定データ貼り付け用シート!Y128)*0.2+測定データ貼り付け用シート!Y128)</f>
        <v>0.53039999999999998</v>
      </c>
      <c r="L131" s="98">
        <f>測定データ貼り付け用シート!L128-測定データ貼り付け用シート!X128</f>
        <v>0.58899999999999997</v>
      </c>
      <c r="M131" s="98">
        <f>測定データ貼り付け用シート!M128-測定データ貼り付け用シート!Y128</f>
        <v>0.376</v>
      </c>
      <c r="N131" s="98">
        <f>測定データ貼り付け用シート!N128-測定データ貼り付け用シート!Y128</f>
        <v>0.35099999999999998</v>
      </c>
      <c r="O131" s="98">
        <f>測定データ貼り付け用シート!O128-測定データ貼り付け用シート!X128</f>
        <v>0.57800000000000007</v>
      </c>
      <c r="P131" s="98">
        <f>測定データ貼り付け用シート!P128-((測定データ貼り付け用シート!U128-測定データ貼り付け用シート!Y128)*0.2+測定データ貼り付け用シート!Y128)</f>
        <v>0.50560000000000005</v>
      </c>
      <c r="Q131" s="98">
        <f>測定データ貼り付け用シート!Q128-((測定データ貼り付け用シート!U128-測定データ貼り付け用シート!Y128)*0.3+測定データ貼り付け用シート!Y128)</f>
        <v>0.54239999999999999</v>
      </c>
      <c r="R131" s="98">
        <f>測定データ貼り付け用シート!R128-((測定データ貼り付け用シート!U128-測定データ貼り付け用シート!Y128)*0.6+測定データ貼り付け用シート!Y128)</f>
        <v>0.60379999999999989</v>
      </c>
      <c r="S131" s="98">
        <f>測定データ貼り付け用シート!S128-(測定データ貼り付け用シート!U128*1)</f>
        <v>0.68099999999999983</v>
      </c>
    </row>
    <row r="132" spans="1:19">
      <c r="A132" s="99">
        <v>3660</v>
      </c>
      <c r="B132" s="98">
        <f>測定データ貼り付け用シート!B129-測定データ貼り付け用シート!Y129</f>
        <v>0.34799999999999998</v>
      </c>
      <c r="C132" s="98">
        <f>測定データ貼り付け用シート!C129-測定データ貼り付け用シート!X129</f>
        <v>0.56099999999999994</v>
      </c>
      <c r="D132" s="98">
        <f>測定データ貼り付け用シート!D129-((測定データ貼り付け用シート!W129-測定データ貼り付け用シート!Y129)*0.2+測定データ貼り付け用シート!Y129)</f>
        <v>0.50380000000000003</v>
      </c>
      <c r="E132" s="98">
        <f>測定データ貼り付け用シート!E129-((測定データ貼り付け用シート!W129-測定データ貼り付け用シート!Y129)*0.3+測定データ貼り付け用シート!Y129)</f>
        <v>0.55720000000000003</v>
      </c>
      <c r="F132" s="98">
        <f>測定データ貼り付け用シート!F129-((測定データ貼り付け用シート!W129-測定データ貼り付け用シート!Y129)*0.6+測定データ貼り付け用シート!Y129)</f>
        <v>0.65539999999999998</v>
      </c>
      <c r="G132" s="98">
        <f>測定データ貼り付け用シート!G129-(測定データ貼り付け用シート!W129*1)</f>
        <v>0.73399999999999999</v>
      </c>
      <c r="H132" s="98">
        <f>測定データ貼り付け用シート!H129-(測定データ貼り付け用シート!V129*1)</f>
        <v>0.70599999999999996</v>
      </c>
      <c r="I132" s="98">
        <f>測定データ貼り付け用シート!I129-((測定データ貼り付け用シート!V129-測定データ貼り付け用シート!Y129)*0.6+測定データ貼り付け用シート!Y129)</f>
        <v>0.65040000000000009</v>
      </c>
      <c r="J132" s="98">
        <f>測定データ貼り付け用シート!J129-((測定データ貼り付け用シート!V129-測定データ貼り付け用シート!Y129)*0.3+測定データ貼り付け用シート!Y129)</f>
        <v>0.57519999999999993</v>
      </c>
      <c r="K132" s="98">
        <f>測定データ貼り付け用シート!K129-((測定データ貼り付け用シート!V129-測定データ貼り付け用シート!Y129)*0.2+測定データ貼り付け用シート!Y129)</f>
        <v>0.52980000000000005</v>
      </c>
      <c r="L132" s="98">
        <f>測定データ貼り付け用シート!L129-測定データ貼り付け用シート!X129</f>
        <v>0.58600000000000008</v>
      </c>
      <c r="M132" s="98">
        <f>測定データ貼り付け用シート!M129-測定データ貼り付け用シート!Y129</f>
        <v>0.374</v>
      </c>
      <c r="N132" s="98">
        <f>測定データ貼り付け用シート!N129-測定データ貼り付け用シート!Y129</f>
        <v>0.34899999999999998</v>
      </c>
      <c r="O132" s="98">
        <f>測定データ貼り付け用シート!O129-測定データ貼り付け用シート!X129</f>
        <v>0.57600000000000007</v>
      </c>
      <c r="P132" s="98">
        <f>測定データ貼り付け用シート!P129-((測定データ貼り付け用シート!U129-測定データ貼り付け用シート!Y129)*0.2+測定データ貼り付け用シート!Y129)</f>
        <v>0.50439999999999996</v>
      </c>
      <c r="Q132" s="98">
        <f>測定データ貼り付け用シート!Q129-((測定データ貼り付け用シート!U129-測定データ貼り付け用シート!Y129)*0.3+測定データ貼り付け用シート!Y129)</f>
        <v>0.54109999999999991</v>
      </c>
      <c r="R132" s="98">
        <f>測定データ貼り付け用シート!R129-((測定データ貼り付け用シート!U129-測定データ貼り付け用シート!Y129)*0.6+測定データ貼り付け用シート!Y129)</f>
        <v>0.60219999999999996</v>
      </c>
      <c r="S132" s="98">
        <f>測定データ貼り付け用シート!S129-(測定データ貼り付け用シート!U129*1)</f>
        <v>0.68099999999999983</v>
      </c>
    </row>
    <row r="133" spans="1:19">
      <c r="A133" s="99">
        <v>3690</v>
      </c>
      <c r="B133" s="98">
        <f>測定データ貼り付け用シート!B130-測定データ貼り付け用シート!Y130</f>
        <v>0.34399999999999997</v>
      </c>
      <c r="C133" s="98">
        <f>測定データ貼り付け用シート!C130-測定データ貼り付け用シート!X130</f>
        <v>0.56000000000000005</v>
      </c>
      <c r="D133" s="98">
        <f>測定データ貼り付け用シート!D130-((測定データ貼り付け用シート!W130-測定データ貼り付け用シート!Y130)*0.2+測定データ貼り付け用シート!Y130)</f>
        <v>0.50080000000000002</v>
      </c>
      <c r="E133" s="98">
        <f>測定データ貼り付け用シート!E130-((測定データ貼り付け用シート!W130-測定データ貼り付け用シート!Y130)*0.3+測定データ貼り付け用シート!Y130)</f>
        <v>0.55520000000000003</v>
      </c>
      <c r="F133" s="98">
        <f>測定データ貼り付け用シート!F130-((測定データ貼り付け用シート!W130-測定データ貼り付け用シート!Y130)*0.6+測定データ貼り付け用シート!Y130)</f>
        <v>0.65140000000000009</v>
      </c>
      <c r="G133" s="98">
        <f>測定データ貼り付け用シート!G130-(測定データ貼り付け用シート!W130*1)</f>
        <v>0.73100000000000009</v>
      </c>
      <c r="H133" s="98">
        <f>測定データ貼り付け用シート!H130-(測定データ貼り付け用シート!V130*1)</f>
        <v>0.70000000000000007</v>
      </c>
      <c r="I133" s="98">
        <f>測定データ貼り付け用シート!I130-((測定データ貼り付け用シート!V130-測定データ貼り付け用シート!Y130)*0.6+測定データ貼り付け用シート!Y130)</f>
        <v>0.64600000000000002</v>
      </c>
      <c r="J133" s="98">
        <f>測定データ貼り付け用シート!J130-((測定データ貼り付け用シート!V130-測定データ貼り付け用シート!Y130)*0.3+測定データ貼り付け用シート!Y130)</f>
        <v>0.57099999999999995</v>
      </c>
      <c r="K133" s="98">
        <f>測定データ貼り付け用シート!K130-((測定データ貼り付け用シート!V130-測定データ貼り付け用シート!Y130)*0.2+測定データ貼り付け用シート!Y130)</f>
        <v>0.52500000000000002</v>
      </c>
      <c r="L133" s="98">
        <f>測定データ貼り付け用シート!L130-測定データ貼り付け用シート!X130</f>
        <v>0.58499999999999996</v>
      </c>
      <c r="M133" s="98">
        <f>測定データ貼り付け用シート!M130-測定データ貼り付け用シート!Y130</f>
        <v>0.37</v>
      </c>
      <c r="N133" s="98">
        <f>測定データ貼り付け用シート!N130-測定データ貼り付け用シート!Y130</f>
        <v>0.34499999999999997</v>
      </c>
      <c r="O133" s="98">
        <f>測定データ貼り付け用シート!O130-測定データ貼り付け用シート!X130</f>
        <v>0.57400000000000007</v>
      </c>
      <c r="P133" s="98">
        <f>測定データ貼り付け用シート!P130-((測定データ貼り付け用シート!U130-測定データ貼り付け用シート!Y130)*0.2+測定データ貼り付け用シート!Y130)</f>
        <v>0.50039999999999996</v>
      </c>
      <c r="Q133" s="98">
        <f>測定データ貼り付け用シート!Q130-((測定データ貼り付け用シート!U130-測定データ貼り付け用シート!Y130)*0.3+測定データ貼り付け用シート!Y130)</f>
        <v>0.53709999999999991</v>
      </c>
      <c r="R133" s="98">
        <f>測定データ貼り付け用シート!R130-((測定データ貼り付け用シート!U130-測定データ貼り付け用シート!Y130)*0.6+測定データ貼り付け用シート!Y130)</f>
        <v>0.59719999999999995</v>
      </c>
      <c r="S133" s="98">
        <f>測定データ貼り付け用シート!S130-(測定データ貼り付け用シート!U130*1)</f>
        <v>0.67700000000000005</v>
      </c>
    </row>
    <row r="134" spans="1:19">
      <c r="A134" s="99">
        <v>3720</v>
      </c>
      <c r="B134" s="98">
        <f>測定データ貼り付け用シート!B131-測定データ貼り付け用シート!Y131</f>
        <v>0.34099999999999997</v>
      </c>
      <c r="C134" s="98">
        <f>測定データ貼り付け用シート!C131-測定データ貼り付け用シート!X131</f>
        <v>0.55699999999999994</v>
      </c>
      <c r="D134" s="98">
        <f>測定データ貼り付け用シート!D131-((測定データ貼り付け用シート!W131-測定データ貼り付け用シート!Y131)*0.2+測定データ貼り付け用シート!Y131)</f>
        <v>0.498</v>
      </c>
      <c r="E134" s="98">
        <f>測定データ貼り付け用シート!E131-((測定データ貼り付け用シート!W131-測定データ貼り付け用シート!Y131)*0.3+測定データ貼り付け用シート!Y131)</f>
        <v>0.55549999999999999</v>
      </c>
      <c r="F134" s="98">
        <f>測定データ貼り付け用シート!F131-((測定データ貼り付け用シート!W131-測定データ貼り付け用シート!Y131)*0.6+測定データ貼り付け用シート!Y131)</f>
        <v>0.65100000000000002</v>
      </c>
      <c r="G134" s="98">
        <f>測定データ貼り付け用シート!G131-(測定データ貼り付け用シート!W131*1)</f>
        <v>0.73199999999999998</v>
      </c>
      <c r="H134" s="98">
        <f>測定データ貼り付け用シート!H131-(測定データ貼り付け用シート!V131*1)</f>
        <v>0.70300000000000007</v>
      </c>
      <c r="I134" s="98">
        <f>測定データ貼り付け用シート!I131-((測定データ貼り付け用シート!V131-測定データ貼り付け用シート!Y131)*0.6+測定データ貼り付け用シート!Y131)</f>
        <v>0.64700000000000002</v>
      </c>
      <c r="J134" s="98">
        <f>測定データ貼り付け用シート!J131-((測定データ貼り付け用シート!V131-測定データ貼り付け用シート!Y131)*0.3+測定データ貼り付け用シート!Y131)</f>
        <v>0.57050000000000001</v>
      </c>
      <c r="K134" s="98">
        <f>測定データ貼り付け用シート!K131-((測定データ貼り付け用シート!V131-測定データ貼り付け用シート!Y131)*0.2+測定データ貼り付け用シート!Y131)</f>
        <v>0.52400000000000002</v>
      </c>
      <c r="L134" s="98">
        <f>測定データ貼り付け用シート!L131-測定データ貼り付け用シート!X131</f>
        <v>0.58200000000000007</v>
      </c>
      <c r="M134" s="98">
        <f>測定データ貼り付け用シート!M131-測定データ貼り付け用シート!Y131</f>
        <v>0.36699999999999999</v>
      </c>
      <c r="N134" s="98">
        <f>測定データ貼り付け用シート!N131-測定データ貼り付け用シート!Y131</f>
        <v>0.34199999999999997</v>
      </c>
      <c r="O134" s="98">
        <f>測定データ貼り付け用シート!O131-測定データ貼り付け用シート!X131</f>
        <v>0.57200000000000006</v>
      </c>
      <c r="P134" s="98">
        <f>測定データ貼り付け用シート!P131-((測定データ貼り付け用シート!U131-測定データ貼り付け用シート!Y131)*0.2+測定データ貼り付け用シート!Y131)</f>
        <v>0.49840000000000001</v>
      </c>
      <c r="Q134" s="98">
        <f>測定データ貼り付け用シート!Q131-((測定データ貼り付け用シート!U131-測定データ貼り付け用シート!Y131)*0.3+測定データ貼り付け用シート!Y131)</f>
        <v>0.53510000000000013</v>
      </c>
      <c r="R134" s="98">
        <f>測定データ貼り付け用シート!R131-((測定データ貼り付け用シート!U131-測定データ貼り付け用シート!Y131)*0.6+測定データ貼り付け用シート!Y131)</f>
        <v>0.59619999999999995</v>
      </c>
      <c r="S134" s="98">
        <f>測定データ貼り付け用シート!S131-(測定データ貼り付け用シート!U131*1)</f>
        <v>0.67500000000000004</v>
      </c>
    </row>
    <row r="135" spans="1:19">
      <c r="A135" s="99">
        <v>3750</v>
      </c>
      <c r="B135" s="98">
        <f>測定データ貼り付け用シート!B132-測定データ貼り付け用シート!Y132</f>
        <v>0.33599999999999997</v>
      </c>
      <c r="C135" s="98">
        <f>測定データ貼り付け用シート!C132-測定データ貼り付け用シート!X132</f>
        <v>0.55499999999999994</v>
      </c>
      <c r="D135" s="98">
        <f>測定データ貼り付け用シート!D132-((測定データ貼り付け用シート!W132-測定データ貼り付け用シート!Y132)*0.2+測定データ貼り付け用シート!Y132)</f>
        <v>0.49620000000000003</v>
      </c>
      <c r="E135" s="98">
        <f>測定データ貼り付け用シート!E132-((測定データ貼り付け用シート!W132-測定データ貼り付け用シート!Y132)*0.3+測定データ貼り付け用シート!Y132)</f>
        <v>0.54980000000000007</v>
      </c>
      <c r="F135" s="98">
        <f>測定データ貼り付け用シート!F132-((測定データ貼り付け用シート!W132-測定データ貼り付け用シート!Y132)*0.6+測定データ貼り付け用シート!Y132)</f>
        <v>0.65060000000000007</v>
      </c>
      <c r="G135" s="98">
        <f>測定データ貼り付け用シート!G132-(測定データ貼り付け用シート!W132*1)</f>
        <v>0.73099999999999987</v>
      </c>
      <c r="H135" s="98">
        <f>測定データ貼り付け用シート!H132-(測定データ貼り付け用シート!V132*1)</f>
        <v>0.70199999999999996</v>
      </c>
      <c r="I135" s="98">
        <f>測定データ貼り付け用シート!I132-((測定データ貼り付け用シート!V132-測定データ貼り付け用シート!Y132)*0.6+測定データ貼り付け用シート!Y132)</f>
        <v>0.64460000000000006</v>
      </c>
      <c r="J135" s="98">
        <f>測定データ貼り付け用シート!J132-((測定データ貼り付け用シート!V132-測定データ貼り付け用シート!Y132)*0.3+測定データ貼り付け用シート!Y132)</f>
        <v>0.56779999999999997</v>
      </c>
      <c r="K135" s="98">
        <f>測定データ貼り付け用シート!K132-((測定データ貼り付け用シート!V132-測定データ貼り付け用シート!Y132)*0.2+測定データ貼り付け用シート!Y132)</f>
        <v>0.5202</v>
      </c>
      <c r="L135" s="98">
        <f>測定データ貼り付け用シート!L132-測定データ貼り付け用シート!X132</f>
        <v>0.58000000000000007</v>
      </c>
      <c r="M135" s="98">
        <f>測定データ貼り付け用シート!M132-測定データ貼り付け用シート!Y132</f>
        <v>0.36199999999999999</v>
      </c>
      <c r="N135" s="98">
        <f>測定データ貼り付け用シート!N132-測定データ貼り付け用シート!Y132</f>
        <v>0.33799999999999997</v>
      </c>
      <c r="O135" s="98">
        <f>測定データ貼り付け用シート!O132-測定データ貼り付け用シート!X132</f>
        <v>0.57099999999999995</v>
      </c>
      <c r="P135" s="98">
        <f>測定データ貼り付け用シート!P132-((測定データ貼り付け用シート!U132-測定データ貼り付け用シート!Y132)*0.2+測定データ貼り付け用シート!Y132)</f>
        <v>0.49559999999999998</v>
      </c>
      <c r="Q135" s="98">
        <f>測定データ貼り付け用シート!Q132-((測定データ貼り付け用シート!U132-測定データ貼り付け用シート!Y132)*0.3+測定データ貼り付け用シート!Y132)</f>
        <v>0.53239999999999998</v>
      </c>
      <c r="R135" s="98">
        <f>測定データ貼り付け用シート!R132-((測定データ貼り付け用シート!U132-測定データ貼り付け用シート!Y132)*0.6+測定データ貼り付け用シート!Y132)</f>
        <v>0.5948</v>
      </c>
      <c r="S135" s="98">
        <f>測定データ貼り付け用シート!S132-(測定データ貼り付け用シート!U132*1)</f>
        <v>0.67599999999999993</v>
      </c>
    </row>
    <row r="136" spans="1:19">
      <c r="A136" s="99">
        <v>3780</v>
      </c>
      <c r="B136" s="98">
        <f>測定データ貼り付け用シート!B133-測定データ貼り付け用シート!Y133</f>
        <v>0.33399999999999996</v>
      </c>
      <c r="C136" s="98">
        <f>測定データ貼り付け用シート!C133-測定データ貼り付け用シート!X133</f>
        <v>0.55299999999999994</v>
      </c>
      <c r="D136" s="98">
        <f>測定データ貼り付け用シート!D133-((測定データ貼り付け用シート!W133-測定データ貼り付け用シート!Y133)*0.2+測定データ貼り付け用シート!Y133)</f>
        <v>0.49299999999999999</v>
      </c>
      <c r="E136" s="98">
        <f>測定データ貼り付け用シート!E133-((測定データ貼り付け用シート!W133-測定データ貼り付け用シート!Y133)*0.3+測定データ貼り付け用シート!Y133)</f>
        <v>0.54749999999999999</v>
      </c>
      <c r="F136" s="98">
        <f>測定データ貼り付け用シート!F133-((測定データ貼り付け用シート!W133-測定データ貼り付け用シート!Y133)*0.6+測定データ貼り付け用シート!Y133)</f>
        <v>0.64800000000000013</v>
      </c>
      <c r="G136" s="98">
        <f>測定データ貼り付け用シート!G133-(測定データ貼り付け用シート!W133*1)</f>
        <v>0.72799999999999998</v>
      </c>
      <c r="H136" s="98">
        <f>測定データ貼り付け用シート!H133-(測定データ貼り付け用シート!V133*1)</f>
        <v>0.70100000000000007</v>
      </c>
      <c r="I136" s="98">
        <f>測定データ貼り付け用シート!I133-((測定データ貼り付け用シート!V133-測定データ貼り付け用シート!Y133)*0.6+測定データ貼り付け用シート!Y133)</f>
        <v>0.64500000000000002</v>
      </c>
      <c r="J136" s="98">
        <f>測定データ貼り付け用シート!J133-((測定データ貼り付け用シート!V133-測定データ貼り付け用シート!Y133)*0.3+測定データ貼り付け用シート!Y133)</f>
        <v>0.5665</v>
      </c>
      <c r="K136" s="98">
        <f>測定データ貼り付け用シート!K133-((測定データ貼り付け用シート!V133-測定データ貼り付け用シート!Y133)*0.2+測定データ貼り付け用シート!Y133)</f>
        <v>0.52</v>
      </c>
      <c r="L136" s="98">
        <f>測定データ貼り付け用シート!L133-測定データ貼り付け用シート!X133</f>
        <v>0.57899999999999996</v>
      </c>
      <c r="M136" s="98">
        <f>測定データ貼り付け用シート!M133-測定データ貼り付け用シート!Y133</f>
        <v>0.36</v>
      </c>
      <c r="N136" s="98">
        <f>測定データ貼り付け用シート!N133-測定データ貼り付け用シート!Y133</f>
        <v>0.33599999999999997</v>
      </c>
      <c r="O136" s="98">
        <f>測定データ貼り付け用シート!O133-測定データ貼り付け用シート!X133</f>
        <v>0.56800000000000006</v>
      </c>
      <c r="P136" s="98">
        <f>測定データ貼り付け用シート!P133-((測定データ貼り付け用シート!U133-測定データ貼り付け用シート!Y133)*0.2+測定データ貼り付け用シート!Y133)</f>
        <v>0.49359999999999998</v>
      </c>
      <c r="Q136" s="98">
        <f>測定データ貼り付け用シート!Q133-((測定データ貼り付け用シート!U133-測定データ貼り付け用シート!Y133)*0.3+測定データ貼り付け用シート!Y133)</f>
        <v>0.53039999999999998</v>
      </c>
      <c r="R136" s="98">
        <f>測定データ貼り付け用シート!R133-((測定データ貼り付け用シート!U133-測定データ貼り付け用シート!Y133)*0.6+測定データ貼り付け用シート!Y133)</f>
        <v>0.59379999999999988</v>
      </c>
      <c r="S136" s="98">
        <f>測定データ貼り付け用シート!S133-(測定データ貼り付け用シート!U133*1)</f>
        <v>0.67499999999999982</v>
      </c>
    </row>
    <row r="137" spans="1:19">
      <c r="A137" s="99">
        <v>3810</v>
      </c>
      <c r="B137" s="98">
        <f>測定データ貼り付け用シート!B134-測定データ貼り付け用シート!Y134</f>
        <v>0.33199999999999996</v>
      </c>
      <c r="C137" s="98">
        <f>測定データ貼り付け用シート!C134-測定データ貼り付け用シート!X134</f>
        <v>0.55099999999999993</v>
      </c>
      <c r="D137" s="98">
        <f>測定データ貼り付け用シート!D134-((測定データ貼り付け用シート!W134-測定データ貼り付け用シート!Y134)*0.2+測定データ貼り付け用シート!Y134)</f>
        <v>0.49199999999999999</v>
      </c>
      <c r="E137" s="98">
        <f>測定データ貼り付け用シート!E134-((測定データ貼り付け用シート!W134-測定データ貼り付け用シート!Y134)*0.3+測定データ貼り付け用シート!Y134)</f>
        <v>0.54549999999999998</v>
      </c>
      <c r="F137" s="98">
        <f>測定データ貼り付け用シート!F134-((測定データ貼り付け用シート!W134-測定データ貼り付け用シート!Y134)*0.6+測定データ貼り付け用シート!Y134)</f>
        <v>0.64700000000000002</v>
      </c>
      <c r="G137" s="98">
        <f>測定データ貼り付け用シート!G134-(測定データ貼り付け用シート!W134*1)</f>
        <v>0.72799999999999998</v>
      </c>
      <c r="H137" s="98">
        <f>測定データ貼り付け用シート!H134-(測定データ貼り付け用シート!V134*1)</f>
        <v>0.7</v>
      </c>
      <c r="I137" s="98">
        <f>測定データ貼り付け用シート!I134-((測定データ貼り付け用シート!V134-測定データ貼り付け用シート!Y134)*0.6+測定データ貼り付け用シート!Y134)</f>
        <v>0.64300000000000002</v>
      </c>
      <c r="J137" s="98">
        <f>測定データ貼り付け用シート!J134-((測定データ貼り付け用シート!V134-測定データ貼り付け用シート!Y134)*0.3+測定データ貼り付け用シート!Y134)</f>
        <v>0.5645</v>
      </c>
      <c r="K137" s="98">
        <f>測定データ貼り付け用シート!K134-((測定データ貼り付け用シート!V134-測定データ貼り付け用シート!Y134)*0.2+測定データ貼り付け用シート!Y134)</f>
        <v>0.51700000000000002</v>
      </c>
      <c r="L137" s="98">
        <f>測定データ貼り付け用シート!L134-測定データ貼り付け用シート!X134</f>
        <v>0.57699999999999996</v>
      </c>
      <c r="M137" s="98">
        <f>測定データ貼り付け用シート!M134-測定データ貼り付け用シート!Y134</f>
        <v>0.35699999999999998</v>
      </c>
      <c r="N137" s="98">
        <f>測定データ貼り付け用シート!N134-測定データ貼り付け用シート!Y134</f>
        <v>0.33299999999999996</v>
      </c>
      <c r="O137" s="98">
        <f>測定データ貼り付け用シート!O134-測定データ貼り付け用シート!X134</f>
        <v>0.56600000000000006</v>
      </c>
      <c r="P137" s="98">
        <f>測定データ貼り付け用シート!P134-((測定データ貼り付け用シート!U134-測定データ貼り付け用シート!Y134)*0.2+測定データ貼り付け用シート!Y134)</f>
        <v>0.4914</v>
      </c>
      <c r="Q137" s="98">
        <f>測定データ貼り付け用シート!Q134-((測定データ貼り付け用シート!U134-測定データ貼り付け用シート!Y134)*0.3+測定データ貼り付け用シート!Y134)</f>
        <v>0.52810000000000001</v>
      </c>
      <c r="R137" s="98">
        <f>測定データ貼り付け用シート!R134-((測定データ貼り付け用シート!U134-測定データ貼り付け用シート!Y134)*0.6+測定データ貼り付け用シート!Y134)</f>
        <v>0.59119999999999995</v>
      </c>
      <c r="S137" s="98">
        <f>測定データ貼り付け用シート!S134-(測定データ貼り付け用シート!U134*1)</f>
        <v>0.67100000000000004</v>
      </c>
    </row>
    <row r="138" spans="1:19">
      <c r="A138" s="99">
        <v>3840</v>
      </c>
      <c r="B138" s="98">
        <f>測定データ貼り付け用シート!B135-測定データ貼り付け用シート!Y135</f>
        <v>0.32800000000000001</v>
      </c>
      <c r="C138" s="98">
        <f>測定データ貼り付け用シート!C135-測定データ貼り付け用シート!X135</f>
        <v>0.54899999999999993</v>
      </c>
      <c r="D138" s="98">
        <f>測定データ貼り付け用シート!D135-((測定データ貼り付け用シート!W135-測定データ貼り付け用シート!Y135)*0.2+測定データ貼り付け用シート!Y135)</f>
        <v>0.48899999999999999</v>
      </c>
      <c r="E138" s="98">
        <f>測定データ貼り付け用シート!E135-((測定データ貼り付け用シート!W135-測定データ貼り付け用シート!Y135)*0.3+測定データ貼り付け用シート!Y135)</f>
        <v>0.54549999999999998</v>
      </c>
      <c r="F138" s="98">
        <f>測定データ貼り付け用シート!F135-((測定データ貼り付け用シート!W135-測定データ貼り付け用シート!Y135)*0.6+測定データ貼り付け用シート!Y135)</f>
        <v>0.64800000000000013</v>
      </c>
      <c r="G138" s="98">
        <f>測定データ貼り付け用シート!G135-(測定データ貼り付け用シート!W135*1)</f>
        <v>0.72899999999999987</v>
      </c>
      <c r="H138" s="98">
        <f>測定データ貼り付け用シート!H135-(測定データ貼り付け用シート!V135*1)</f>
        <v>0.69900000000000007</v>
      </c>
      <c r="I138" s="98">
        <f>測定データ貼り付け用シート!I135-((測定データ貼り付け用シート!V135-測定データ貼り付け用シート!Y135)*0.6+測定データ貼り付け用シート!Y135)</f>
        <v>0.64100000000000001</v>
      </c>
      <c r="J138" s="98">
        <f>測定データ貼り付け用シート!J135-((測定データ貼り付け用シート!V135-測定データ貼り付け用シート!Y135)*0.3+測定データ貼り付け用シート!Y135)</f>
        <v>0.5625</v>
      </c>
      <c r="K138" s="98">
        <f>測定データ貼り付け用シート!K135-((測定データ貼り付け用シート!V135-測定データ貼り付け用シート!Y135)*0.2+測定データ貼り付け用シート!Y135)</f>
        <v>0.51500000000000001</v>
      </c>
      <c r="L138" s="98">
        <f>測定データ貼り付け用シート!L135-測定データ貼り付け用シート!X135</f>
        <v>0.57299999999999995</v>
      </c>
      <c r="M138" s="98">
        <f>測定データ貼り付け用シート!M135-測定データ貼り付け用シート!Y135</f>
        <v>0.35399999999999998</v>
      </c>
      <c r="N138" s="98">
        <f>測定データ貼り付け用シート!N135-測定データ貼り付け用シート!Y135</f>
        <v>0.33</v>
      </c>
      <c r="O138" s="98">
        <f>測定データ貼り付け用シート!O135-測定データ貼り付け用シート!X135</f>
        <v>0.56499999999999995</v>
      </c>
      <c r="P138" s="98">
        <f>測定データ貼り付け用シート!P135-((測定データ貼り付け用シート!U135-測定データ貼り付け用シート!Y135)*0.2+測定データ貼り付け用シート!Y135)</f>
        <v>0.4884</v>
      </c>
      <c r="Q138" s="98">
        <f>測定データ貼り付け用シート!Q135-((測定データ貼り付け用シート!U135-測定データ貼り付け用シート!Y135)*0.3+測定データ貼り付け用シート!Y135)</f>
        <v>0.52510000000000012</v>
      </c>
      <c r="R138" s="98">
        <f>測定データ貼り付け用シート!R135-((測定データ貼り付け用シート!U135-測定データ貼り付け用シート!Y135)*0.6+測定データ貼り付け用シート!Y135)</f>
        <v>0.59019999999999995</v>
      </c>
      <c r="S138" s="98">
        <f>測定データ貼り付け用シート!S135-(測定データ貼り付け用シート!U135*1)</f>
        <v>0.66900000000000004</v>
      </c>
    </row>
    <row r="139" spans="1:19">
      <c r="A139" s="99">
        <v>3870</v>
      </c>
      <c r="B139" s="98">
        <f>測定データ貼り付け用シート!B136-測定データ貼り付け用シート!Y136</f>
        <v>0.32600000000000001</v>
      </c>
      <c r="C139" s="98">
        <f>測定データ貼り付け用シート!C136-測定データ貼り付け用シート!X136</f>
        <v>0.54699999999999993</v>
      </c>
      <c r="D139" s="98">
        <f>測定データ貼り付け用シート!D136-((測定データ貼り付け用シート!W136-測定データ貼り付け用シート!Y136)*0.2+測定データ貼り付け用シート!Y136)</f>
        <v>0.48899999999999999</v>
      </c>
      <c r="E139" s="98">
        <f>測定データ貼り付け用シート!E136-((測定データ貼り付け用シート!W136-測定データ貼り付け用シート!Y136)*0.3+測定データ貼り付け用シート!Y136)</f>
        <v>0.54249999999999998</v>
      </c>
      <c r="F139" s="98">
        <f>測定データ貼り付け用シート!F136-((測定データ貼り付け用シート!W136-測定データ貼り付け用シート!Y136)*0.6+測定データ貼り付け用シート!Y136)</f>
        <v>0.64400000000000013</v>
      </c>
      <c r="G139" s="98">
        <f>測定データ貼り付け用シート!G136-(測定データ貼り付け用シート!W136*1)</f>
        <v>0.72700000000000009</v>
      </c>
      <c r="H139" s="98">
        <f>測定データ貼り付け用シート!H136-(測定データ貼り付け用シート!V136*1)</f>
        <v>0.69799999999999995</v>
      </c>
      <c r="I139" s="98">
        <f>測定データ貼り付け用シート!I136-((測定データ貼り付け用シート!V136-測定データ貼り付け用シート!Y136)*0.6+測定データ貼り付け用シート!Y136)</f>
        <v>0.64040000000000008</v>
      </c>
      <c r="J139" s="98">
        <f>測定データ貼り付け用シート!J136-((測定データ貼り付け用シート!V136-測定データ貼り付け用シート!Y136)*0.3+測定データ貼り付け用シート!Y136)</f>
        <v>0.56119999999999992</v>
      </c>
      <c r="K139" s="98">
        <f>測定データ貼り付け用シート!K136-((測定データ貼り付け用シート!V136-測定データ貼り付け用シート!Y136)*0.2+測定データ貼り付け用シート!Y136)</f>
        <v>0.51380000000000003</v>
      </c>
      <c r="L139" s="98">
        <f>測定データ貼り付け用シート!L136-測定データ貼り付け用シート!X136</f>
        <v>0.57299999999999995</v>
      </c>
      <c r="M139" s="98">
        <f>測定データ貼り付け用シート!M136-測定データ貼り付け用シート!Y136</f>
        <v>0.35099999999999998</v>
      </c>
      <c r="N139" s="98">
        <f>測定データ貼り付け用シート!N136-測定データ貼り付け用シート!Y136</f>
        <v>0.32800000000000001</v>
      </c>
      <c r="O139" s="98">
        <f>測定データ貼り付け用シート!O136-測定データ貼り付け用シート!X136</f>
        <v>0.56200000000000006</v>
      </c>
      <c r="P139" s="98">
        <f>測定データ貼り付け用シート!P136-((測定データ貼り付け用シート!U136-測定データ貼り付け用シート!Y136)*0.2+測定データ貼り付け用シート!Y136)</f>
        <v>0.48619999999999997</v>
      </c>
      <c r="Q139" s="98">
        <f>測定データ貼り付け用シート!Q136-((測定データ貼り付け用シート!U136-測定データ貼り付け用シート!Y136)*0.3+測定データ貼り付け用シート!Y136)</f>
        <v>0.52380000000000004</v>
      </c>
      <c r="R139" s="98">
        <f>測定データ貼り付け用シート!R136-((測定データ貼り付け用シート!U136-測定データ貼り付け用シート!Y136)*0.6+測定データ貼り付け用シート!Y136)</f>
        <v>0.5875999999999999</v>
      </c>
      <c r="S139" s="98">
        <f>測定データ貼り付け用シート!S136-(測定データ貼り付け用シート!U136*1)</f>
        <v>0.66799999999999993</v>
      </c>
    </row>
    <row r="140" spans="1:19">
      <c r="A140" s="99">
        <v>3900</v>
      </c>
      <c r="B140" s="98">
        <f>測定データ貼り付け用シート!B137-測定データ貼り付け用シート!Y137</f>
        <v>0.32300000000000001</v>
      </c>
      <c r="C140" s="98">
        <f>測定データ貼り付け用シート!C137-測定データ貼り付け用シート!X137</f>
        <v>0.54499999999999993</v>
      </c>
      <c r="D140" s="98">
        <f>測定データ貼り付け用シート!D137-((測定データ貼り付け用シート!W137-測定データ貼り付け用シート!Y137)*0.2+測定データ貼り付け用シート!Y137)</f>
        <v>0.48399999999999999</v>
      </c>
      <c r="E140" s="98">
        <f>測定データ貼り付け用シート!E137-((測定データ貼り付け用シート!W137-測定データ貼り付け用シート!Y137)*0.3+測定データ貼り付け用シート!Y137)</f>
        <v>0.54049999999999998</v>
      </c>
      <c r="F140" s="98">
        <f>測定データ貼り付け用シート!F137-((測定データ貼り付け用シート!W137-測定データ貼り付け用シート!Y137)*0.6+測定データ貼り付け用シート!Y137)</f>
        <v>0.64300000000000002</v>
      </c>
      <c r="G140" s="98">
        <f>測定データ貼り付け用シート!G137-(測定データ貼り付け用シート!W137*1)</f>
        <v>0.72599999999999998</v>
      </c>
      <c r="H140" s="98">
        <f>測定データ貼り付け用シート!H137-(測定データ貼り付け用シート!V137*1)</f>
        <v>0.69700000000000006</v>
      </c>
      <c r="I140" s="98">
        <f>測定データ貼り付け用シート!I137-((測定データ貼り付け用シート!V137-測定データ貼り付け用シート!Y137)*0.6+測定データ貼り付け用シート!Y137)</f>
        <v>0.63800000000000001</v>
      </c>
      <c r="J140" s="98">
        <f>測定データ貼り付け用シート!J137-((測定データ貼り付け用シート!V137-測定データ貼り付け用シート!Y137)*0.3+測定データ貼り付け用シート!Y137)</f>
        <v>0.5585</v>
      </c>
      <c r="K140" s="98">
        <f>測定データ貼り付け用シート!K137-((測定データ貼り付け用シート!V137-測定データ貼り付け用シート!Y137)*0.2+測定データ貼り付け用シート!Y137)</f>
        <v>0.51</v>
      </c>
      <c r="L140" s="98">
        <f>測定データ貼り付け用シート!L137-測定データ貼り付け用シート!X137</f>
        <v>0.57000000000000006</v>
      </c>
      <c r="M140" s="98">
        <f>測定データ貼り付け用シート!M137-測定データ貼り付け用シート!Y137</f>
        <v>0.34699999999999998</v>
      </c>
      <c r="N140" s="98">
        <f>測定データ貼り付け用シート!N137-測定データ貼り付け用シート!Y137</f>
        <v>0.32100000000000001</v>
      </c>
      <c r="O140" s="98">
        <f>測定データ貼り付け用シート!O137-測定データ貼り付け用シート!X137</f>
        <v>0.56099999999999994</v>
      </c>
      <c r="P140" s="98">
        <f>測定データ貼り付け用シート!P137-((測定データ貼り付け用シート!U137-測定データ貼り付け用シート!Y137)*0.2+測定データ貼り付け用シート!Y137)</f>
        <v>0.4834</v>
      </c>
      <c r="Q140" s="98">
        <f>測定データ貼り付け用シート!Q137-((測定データ貼り付け用シート!U137-測定データ貼り付け用シート!Y137)*0.3+測定データ貼り付け用シート!Y137)</f>
        <v>0.52010000000000001</v>
      </c>
      <c r="R140" s="98">
        <f>測定データ貼り付け用シート!R137-((測定データ貼り付け用シート!U137-測定データ貼り付け用シート!Y137)*0.6+測定データ貼り付け用シート!Y137)</f>
        <v>0.58619999999999994</v>
      </c>
      <c r="S140" s="98">
        <f>測定データ貼り付け用シート!S137-(測定データ貼り付け用シート!U137*1)</f>
        <v>0.66900000000000004</v>
      </c>
    </row>
    <row r="141" spans="1:19">
      <c r="A141" s="99">
        <v>3930</v>
      </c>
      <c r="B141" s="98">
        <f>測定データ貼り付け用シート!B138-測定データ貼り付け用シート!Y138</f>
        <v>0.32</v>
      </c>
      <c r="C141" s="98">
        <f>測定データ貼り付け用シート!C138-測定データ貼り付け用シート!X138</f>
        <v>0.54400000000000004</v>
      </c>
      <c r="D141" s="98">
        <f>測定データ貼り付け用シート!D138-((測定データ貼り付け用シート!W138-測定データ貼り付け用シート!Y138)*0.2+測定データ貼り付け用シート!Y138)</f>
        <v>0.48380000000000001</v>
      </c>
      <c r="E141" s="98">
        <f>測定データ貼り付け用シート!E138-((測定データ貼り付け用シート!W138-測定データ貼り付け用シート!Y138)*0.3+測定データ貼り付け用シート!Y138)</f>
        <v>0.54020000000000001</v>
      </c>
      <c r="F141" s="98">
        <f>測定データ貼り付け用シート!F138-((測定データ貼り付け用シート!W138-測定データ貼り付け用シート!Y138)*0.6+測定データ貼り付け用シート!Y138)</f>
        <v>0.64340000000000008</v>
      </c>
      <c r="G141" s="98">
        <f>測定データ貼り付け用シート!G138-(測定データ貼り付け用シート!W138*1)</f>
        <v>0.72499999999999987</v>
      </c>
      <c r="H141" s="98">
        <f>測定データ貼り付け用シート!H138-(測定データ貼り付け用シート!V138*1)</f>
        <v>0.69599999999999995</v>
      </c>
      <c r="I141" s="98">
        <f>測定データ貼り付け用シート!I138-((測定データ貼り付け用シート!V138-測定データ貼り付け用シート!Y138)*0.6+測定データ貼り付け用シート!Y138)</f>
        <v>0.63640000000000008</v>
      </c>
      <c r="J141" s="98">
        <f>測定データ貼り付け用シート!J138-((測定データ貼り付け用シート!V138-測定データ貼り付け用シート!Y138)*0.3+測定データ貼り付け用シート!Y138)</f>
        <v>0.55719999999999992</v>
      </c>
      <c r="K141" s="98">
        <f>測定データ貼り付け用シート!K138-((測定データ貼り付け用シート!V138-測定データ貼り付け用シート!Y138)*0.2+測定データ貼り付け用シート!Y138)</f>
        <v>0.50880000000000003</v>
      </c>
      <c r="L141" s="98">
        <f>測定データ貼り付け用シート!L138-測定データ貼り付け用シート!X138</f>
        <v>0.56800000000000006</v>
      </c>
      <c r="M141" s="98">
        <f>測定データ貼り付け用シート!M138-測定データ貼り付け用シート!Y138</f>
        <v>0.34499999999999997</v>
      </c>
      <c r="N141" s="98">
        <f>測定データ貼り付け用シート!N138-測定データ貼り付け用シート!Y138</f>
        <v>0.31900000000000001</v>
      </c>
      <c r="O141" s="98">
        <f>測定データ貼り付け用シート!O138-測定データ貼り付け用シート!X138</f>
        <v>0.55899999999999994</v>
      </c>
      <c r="P141" s="98">
        <f>測定データ貼り付け用シート!P138-((測定データ貼り付け用シート!U138-測定データ貼り付け用シート!Y138)*0.2+測定データ貼り付け用シート!Y138)</f>
        <v>0.4824</v>
      </c>
      <c r="Q141" s="98">
        <f>測定データ貼り付け用シート!Q138-((測定データ貼り付け用シート!U138-測定データ貼り付け用シート!Y138)*0.3+測定データ貼り付け用シート!Y138)</f>
        <v>0.52010000000000001</v>
      </c>
      <c r="R141" s="98">
        <f>測定データ貼り付け用シート!R138-((測定データ貼り付け用シート!U138-測定データ貼り付け用シート!Y138)*0.6+測定データ貼り付け用シート!Y138)</f>
        <v>0.58520000000000005</v>
      </c>
      <c r="S141" s="98">
        <f>測定データ貼り付け用シート!S138-(測定データ貼り付け用シート!U138*1)</f>
        <v>0.66700000000000004</v>
      </c>
    </row>
    <row r="142" spans="1:19">
      <c r="A142" s="99">
        <v>3960</v>
      </c>
      <c r="B142" s="98">
        <f>測定データ貼り付け用シート!B139-測定データ貼り付け用シート!Y139</f>
        <v>0.318</v>
      </c>
      <c r="C142" s="98">
        <f>測定データ貼り付け用シート!C139-測定データ貼り付け用シート!X139</f>
        <v>0.54099999999999993</v>
      </c>
      <c r="D142" s="98">
        <f>測定データ貼り付け用シート!D139-((測定データ貼り付け用シート!W139-測定データ貼り付け用シート!Y139)*0.2+測定データ貼り付け用シート!Y139)</f>
        <v>0.4798</v>
      </c>
      <c r="E142" s="98">
        <f>測定データ貼り付け用シート!E139-((測定データ貼り付け用シート!W139-測定データ貼り付け用シート!Y139)*0.3+測定データ貼り付け用シート!Y139)</f>
        <v>0.53620000000000001</v>
      </c>
      <c r="F142" s="98">
        <f>測定データ貼り付け用シート!F139-((測定データ貼り付け用シート!W139-測定データ貼り付け用シート!Y139)*0.6+測定データ貼り付け用シート!Y139)</f>
        <v>0.63940000000000008</v>
      </c>
      <c r="G142" s="98">
        <f>測定データ貼り付け用シート!G139-(測定データ貼り付け用シート!W139*1)</f>
        <v>0.72299999999999986</v>
      </c>
      <c r="H142" s="98">
        <f>測定データ貼り付け用シート!H139-(測定データ貼り付け用シート!V139*1)</f>
        <v>0.69400000000000006</v>
      </c>
      <c r="I142" s="98">
        <f>測定データ貼り付け用シート!I139-((測定データ貼り付け用シート!V139-測定データ貼り付け用シート!Y139)*0.6+測定データ貼り付け用シート!Y139)</f>
        <v>0.63480000000000003</v>
      </c>
      <c r="J142" s="98">
        <f>測定データ貼り付け用シート!J139-((測定データ貼り付け用シート!V139-測定データ貼り付け用シート!Y139)*0.3+測定データ貼り付け用シート!Y139)</f>
        <v>0.55489999999999995</v>
      </c>
      <c r="K142" s="98">
        <f>測定データ貼り付け用シート!K139-((測定データ貼り付け用シート!V139-測定データ貼り付け用シート!Y139)*0.2+測定データ貼り付け用シート!Y139)</f>
        <v>0.50660000000000005</v>
      </c>
      <c r="L142" s="98">
        <f>測定データ貼り付け用シート!L139-測定データ貼り付け用シート!X139</f>
        <v>0.56699999999999995</v>
      </c>
      <c r="M142" s="98">
        <f>測定データ貼り付け用シート!M139-測定データ貼り付け用シート!Y139</f>
        <v>0.34199999999999997</v>
      </c>
      <c r="N142" s="98">
        <f>測定データ貼り付け用シート!N139-測定データ貼り付け用シート!Y139</f>
        <v>0.316</v>
      </c>
      <c r="O142" s="98">
        <f>測定データ貼り付け用シート!O139-測定データ貼り付け用シート!X139</f>
        <v>0.55699999999999994</v>
      </c>
      <c r="P142" s="98">
        <f>測定データ貼り付け用シート!P139-((測定データ貼り付け用シート!U139-測定データ貼り付け用シート!Y139)*0.2+測定データ貼り付け用シート!Y139)</f>
        <v>0.47819999999999996</v>
      </c>
      <c r="Q142" s="98">
        <f>測定データ貼り付け用シート!Q139-((測定データ貼り付け用シート!U139-測定データ貼り付け用シート!Y139)*0.3+測定データ貼り付け用シート!Y139)</f>
        <v>0.51680000000000004</v>
      </c>
      <c r="R142" s="98">
        <f>測定データ貼り付け用シート!R139-((測定データ貼り付け用シート!U139-測定データ貼り付け用シート!Y139)*0.6+測定データ貼り付け用シート!Y139)</f>
        <v>0.58260000000000001</v>
      </c>
      <c r="S142" s="98">
        <f>測定データ貼り付け用シート!S139-(測定データ貼り付け用シート!U139*1)</f>
        <v>0.66300000000000003</v>
      </c>
    </row>
    <row r="143" spans="1:19">
      <c r="A143" s="99">
        <v>3990</v>
      </c>
      <c r="B143" s="98">
        <f>測定データ貼り付け用シート!B140-測定データ貼り付け用シート!Y140</f>
        <v>0.314</v>
      </c>
      <c r="C143" s="98">
        <f>測定データ貼り付け用シート!C140-測定データ貼り付け用シート!X140</f>
        <v>0.54</v>
      </c>
      <c r="D143" s="98">
        <f>測定データ貼り付け用シート!D140-((測定データ貼り付け用シート!W140-測定データ貼り付け用シート!Y140)*0.2+測定データ貼り付け用シート!Y140)</f>
        <v>0.47820000000000001</v>
      </c>
      <c r="E143" s="98">
        <f>測定データ貼り付け用シート!E140-((測定データ貼り付け用シート!W140-測定データ貼り付け用シート!Y140)*0.3+測定データ貼り付け用シート!Y140)</f>
        <v>0.53479999999999994</v>
      </c>
      <c r="F143" s="98">
        <f>測定データ貼り付け用シート!F140-((測定データ貼り付け用シート!W140-測定データ貼り付け用シート!Y140)*0.6+測定データ貼り付け用シート!Y140)</f>
        <v>0.63960000000000006</v>
      </c>
      <c r="G143" s="98">
        <f>測定データ貼り付け用シート!G140-(測定データ貼り付け用シート!W140*1)</f>
        <v>0.72300000000000009</v>
      </c>
      <c r="H143" s="98">
        <f>測定データ貼り付け用シート!H140-(測定データ貼り付け用シート!V140*1)</f>
        <v>0.69199999999999995</v>
      </c>
      <c r="I143" s="98">
        <f>測定データ貼り付け用シート!I140-((測定データ貼り付け用シート!V140-測定データ貼り付け用シート!Y140)*0.6+測定データ貼り付け用シート!Y140)</f>
        <v>0.62980000000000003</v>
      </c>
      <c r="J143" s="98">
        <f>測定データ貼り付け用シート!J140-((測定データ貼り付け用シート!V140-測定データ貼り付け用シート!Y140)*0.3+測定データ貼り付け用シート!Y140)</f>
        <v>0.55189999999999995</v>
      </c>
      <c r="K143" s="98">
        <f>測定データ貼り付け用シート!K140-((測定データ貼り付け用シート!V140-測定データ貼り付け用シート!Y140)*0.2+測定データ貼り付け用シート!Y140)</f>
        <v>0.50260000000000005</v>
      </c>
      <c r="L143" s="98">
        <f>測定データ貼り付け用シート!L140-測定データ貼り付け用シート!X140</f>
        <v>0.56499999999999995</v>
      </c>
      <c r="M143" s="98">
        <f>測定データ貼り付け用シート!M140-測定データ貼り付け用シート!Y140</f>
        <v>0.33799999999999997</v>
      </c>
      <c r="N143" s="98">
        <f>測定データ貼り付け用シート!N140-測定データ貼り付け用シート!Y140</f>
        <v>0.313</v>
      </c>
      <c r="O143" s="98">
        <f>測定データ貼り付け用シート!O140-測定データ貼り付け用シート!X140</f>
        <v>0.55600000000000005</v>
      </c>
      <c r="P143" s="98">
        <f>測定データ貼り付け用シート!P140-((測定データ貼り付け用シート!U140-測定データ貼り付け用シート!Y140)*0.2+測定データ貼り付け用シート!Y140)</f>
        <v>0.47639999999999999</v>
      </c>
      <c r="Q143" s="98">
        <f>測定データ貼り付け用シート!Q140-((測定データ貼り付け用シート!U140-測定データ貼り付け用シート!Y140)*0.3+測定データ貼り付け用シート!Y140)</f>
        <v>0.5141</v>
      </c>
      <c r="R143" s="98">
        <f>測定データ貼り付け用シート!R140-((測定データ貼り付け用シート!U140-測定データ貼り付け用シート!Y140)*0.6+測定データ貼り付け用シート!Y140)</f>
        <v>0.58020000000000005</v>
      </c>
      <c r="S143" s="98">
        <f>測定データ貼り付け用シート!S140-(測定データ貼り付け用シート!U140*1)</f>
        <v>0.66300000000000003</v>
      </c>
    </row>
    <row r="144" spans="1:19">
      <c r="A144" s="99">
        <v>4020</v>
      </c>
      <c r="B144" s="98">
        <f>測定データ貼り付け用シート!B141-測定データ貼り付け用シート!Y141</f>
        <v>0.311</v>
      </c>
      <c r="C144" s="98">
        <f>測定データ貼り付け用シート!C141-測定データ貼り付け用シート!X141</f>
        <v>0.53899999999999992</v>
      </c>
      <c r="D144" s="98">
        <f>測定データ貼り付け用シート!D141-((測定データ貼り付け用シート!W141-測定データ貼り付け用シート!Y141)*0.2+測定データ貼り付け用シート!Y141)</f>
        <v>0.47620000000000001</v>
      </c>
      <c r="E144" s="98">
        <f>測定データ貼り付け用シート!E141-((測定データ貼り付け用シート!W141-測定データ貼り付け用シート!Y141)*0.3+測定データ貼り付け用シート!Y141)</f>
        <v>0.53380000000000005</v>
      </c>
      <c r="F144" s="98">
        <f>測定データ貼り付け用シート!F141-((測定データ貼り付け用シート!W141-測定データ貼り付け用シート!Y141)*0.6+測定データ貼り付け用シート!Y141)</f>
        <v>0.64060000000000006</v>
      </c>
      <c r="G144" s="98">
        <f>測定データ貼り付け用シート!G141-(測定データ貼り付け用シート!W141*1)</f>
        <v>0.72199999999999998</v>
      </c>
      <c r="H144" s="98">
        <f>測定データ貼り付け用シート!H141-(測定データ貼り付け用シート!V141*1)</f>
        <v>0.69200000000000006</v>
      </c>
      <c r="I144" s="98">
        <f>測定データ貼り付け用シート!I141-((測定データ貼り付け用シート!V141-測定データ貼り付け用シート!Y141)*0.6+測定データ貼り付け用シート!Y141)</f>
        <v>0.63139999999999996</v>
      </c>
      <c r="J144" s="98">
        <f>測定データ貼り付け用シート!J141-((測定データ貼り付け用シート!V141-測定データ貼り付け用シート!Y141)*0.3+測定データ貼り付け用シート!Y141)</f>
        <v>0.55020000000000002</v>
      </c>
      <c r="K144" s="98">
        <f>測定データ貼り付け用シート!K141-((測定データ貼り付け用シート!V141-測定データ貼り付け用シート!Y141)*0.2+測定データ貼り付け用シート!Y141)</f>
        <v>0.50080000000000002</v>
      </c>
      <c r="L144" s="98">
        <f>測定データ貼り付け用シート!L141-測定データ貼り付け用シート!X141</f>
        <v>0.56299999999999994</v>
      </c>
      <c r="M144" s="98">
        <f>測定データ貼り付け用シート!M141-測定データ貼り付け用シート!Y141</f>
        <v>0.33699999999999997</v>
      </c>
      <c r="N144" s="98">
        <f>測定データ貼り付け用シート!N141-測定データ貼り付け用シート!Y141</f>
        <v>0.309</v>
      </c>
      <c r="O144" s="98">
        <f>測定データ貼り付け用シート!O141-測定データ貼り付け用シート!X141</f>
        <v>0.55299999999999994</v>
      </c>
      <c r="P144" s="98">
        <f>測定データ貼り付け用シート!P141-((測定データ貼り付け用シート!U141-測定データ貼り付け用シート!Y141)*0.2+測定データ貼り付け用シート!Y141)</f>
        <v>0.47239999999999999</v>
      </c>
      <c r="Q144" s="98">
        <f>測定データ貼り付け用シート!Q141-((測定データ貼り付け用シート!U141-測定データ貼り付け用シート!Y141)*0.3+測定データ貼り付け用シート!Y141)</f>
        <v>0.51110000000000011</v>
      </c>
      <c r="R144" s="98">
        <f>測定データ貼り付け用シート!R141-((測定データ貼り付け用シート!U141-測定データ貼り付け用シート!Y141)*0.6+測定データ貼り付け用シート!Y141)</f>
        <v>0.57720000000000005</v>
      </c>
      <c r="S144" s="98">
        <f>測定データ貼り付け用シート!S141-(測定データ貼り付け用シート!U141*1)</f>
        <v>0.65900000000000003</v>
      </c>
    </row>
    <row r="145" spans="1:19">
      <c r="A145" s="99">
        <v>4050</v>
      </c>
      <c r="B145" s="98">
        <f>測定データ貼り付け用シート!B142-測定データ貼り付け用シート!Y142</f>
        <v>0.307</v>
      </c>
      <c r="C145" s="98">
        <f>測定データ貼り付け用シート!C142-測定データ貼り付け用シート!X142</f>
        <v>0.53600000000000003</v>
      </c>
      <c r="D145" s="98">
        <f>測定データ貼り付け用シート!D142-((測定データ貼り付け用シート!W142-測定データ貼り付け用シート!Y142)*0.2+測定データ貼り付け用シート!Y142)</f>
        <v>0.47339999999999999</v>
      </c>
      <c r="E145" s="98">
        <f>測定データ貼り付け用シート!E142-((測定データ貼り付け用シート!W142-測定データ貼り付け用シート!Y142)*0.3+測定データ貼り付け用シート!Y142)</f>
        <v>0.53010000000000002</v>
      </c>
      <c r="F145" s="98">
        <f>測定データ貼り付け用シート!F142-((測定データ貼り付け用シート!W142-測定データ貼り付け用シート!Y142)*0.6+測定データ貼り付け用シート!Y142)</f>
        <v>0.63519999999999999</v>
      </c>
      <c r="G145" s="98">
        <f>測定データ貼り付け用シート!G142-(測定データ貼り付け用シート!W142*1)</f>
        <v>0.72</v>
      </c>
      <c r="H145" s="98">
        <f>測定データ貼り付け用シート!H142-(測定データ貼り付け用シート!V142*1)</f>
        <v>0.68699999999999994</v>
      </c>
      <c r="I145" s="98">
        <f>測定データ貼り付け用シート!I142-((測定データ貼り付け用シート!V142-測定データ貼り付け用シート!Y142)*0.6+測定データ貼り付け用シート!Y142)</f>
        <v>0.62660000000000005</v>
      </c>
      <c r="J145" s="98">
        <f>測定データ貼り付け用シート!J142-((測定データ貼り付け用シート!V142-測定データ貼り付け用シート!Y142)*0.3+測定データ貼り付け用シート!Y142)</f>
        <v>0.54630000000000001</v>
      </c>
      <c r="K145" s="98">
        <f>測定データ貼り付け用シート!K142-((測定データ貼り付け用シート!V142-測定データ貼り付け用シート!Y142)*0.2+測定データ貼り付け用シート!Y142)</f>
        <v>0.49719999999999998</v>
      </c>
      <c r="L145" s="98">
        <f>測定データ貼り付け用シート!L142-測定データ貼り付け用シート!X142</f>
        <v>0.56099999999999994</v>
      </c>
      <c r="M145" s="98">
        <f>測定データ貼り付け用シート!M142-測定データ貼り付け用シート!Y142</f>
        <v>0.33199999999999996</v>
      </c>
      <c r="N145" s="98">
        <f>測定データ貼り付け用シート!N142-測定データ貼り付け用シート!Y142</f>
        <v>0.30599999999999999</v>
      </c>
      <c r="O145" s="98">
        <f>測定データ貼り付け用シート!O142-測定データ貼り付け用シート!X142</f>
        <v>0.55200000000000005</v>
      </c>
      <c r="P145" s="98">
        <f>測定データ貼り付け用シート!P142-((測定データ貼り付け用シート!U142-測定データ貼り付け用シート!Y142)*0.2+測定データ貼り付け用シート!Y142)</f>
        <v>0.46959999999999996</v>
      </c>
      <c r="Q145" s="98">
        <f>測定データ貼り付け用シート!Q142-((測定データ貼り付け用シート!U142-測定データ貼り付け用シート!Y142)*0.3+測定データ貼り付け用シート!Y142)</f>
        <v>0.50940000000000007</v>
      </c>
      <c r="R145" s="98">
        <f>測定データ貼り付け用シート!R142-((測定データ貼り付け用シート!U142-測定データ貼り付け用シート!Y142)*0.6+測定データ貼り付け用シート!Y142)</f>
        <v>0.57580000000000009</v>
      </c>
      <c r="S145" s="98">
        <f>測定データ貼り付け用シート!S142-(測定データ貼り付け用シート!U142*1)</f>
        <v>0.65900000000000003</v>
      </c>
    </row>
    <row r="146" spans="1:19">
      <c r="A146" s="99">
        <v>4080</v>
      </c>
      <c r="B146" s="98">
        <f>測定データ貼り付け用シート!B143-測定データ貼り付け用シート!Y143</f>
        <v>0.30499999999999999</v>
      </c>
      <c r="C146" s="98">
        <f>測定データ貼り付け用シート!C143-測定データ貼り付け用シート!X143</f>
        <v>0.53400000000000003</v>
      </c>
      <c r="D146" s="98">
        <f>測定データ貼り付け用シート!D143-((測定データ貼り付け用シート!W143-測定データ貼り付け用シート!Y143)*0.2+測定データ貼り付け用シート!Y143)</f>
        <v>0.47120000000000001</v>
      </c>
      <c r="E146" s="98">
        <f>測定データ貼り付け用シート!E143-((測定データ貼り付け用シート!W143-測定データ貼り付け用シート!Y143)*0.3+測定データ貼り付け用シート!Y143)</f>
        <v>0.52879999999999994</v>
      </c>
      <c r="F146" s="98">
        <f>測定データ貼り付け用シート!F143-((測定データ貼り付け用シート!W143-測定データ貼り付け用シート!Y143)*0.6+測定データ貼り付け用シート!Y143)</f>
        <v>0.63560000000000005</v>
      </c>
      <c r="G146" s="98">
        <f>測定データ貼り付け用シート!G143-(測定データ貼り付け用シート!W143*1)</f>
        <v>0.72</v>
      </c>
      <c r="H146" s="98">
        <f>測定データ貼り付け用シート!H143-(測定データ貼り付け用シート!V143*1)</f>
        <v>0.69</v>
      </c>
      <c r="I146" s="98">
        <f>測定データ貼り付け用シート!I143-((測定データ貼り付け用シート!V143-測定データ貼り付け用シート!Y143)*0.6+測定データ貼り付け用シート!Y143)</f>
        <v>0.629</v>
      </c>
      <c r="J146" s="98">
        <f>測定データ貼り付け用シート!J143-((測定データ貼り付け用シート!V143-測定データ貼り付け用シート!Y143)*0.3+測定データ貼り付け用シート!Y143)</f>
        <v>0.54649999999999999</v>
      </c>
      <c r="K146" s="98">
        <f>測定データ貼り付け用シート!K143-((測定データ貼り付け用シート!V143-測定データ貼り付け用シート!Y143)*0.2+測定データ貼り付け用シート!Y143)</f>
        <v>0.497</v>
      </c>
      <c r="L146" s="98">
        <f>測定データ貼り付け用シート!L143-測定データ貼り付け用シート!X143</f>
        <v>0.55899999999999994</v>
      </c>
      <c r="M146" s="98">
        <f>測定データ貼り付け用シート!M143-測定データ貼り付け用シート!Y143</f>
        <v>0.33</v>
      </c>
      <c r="N146" s="98">
        <f>測定データ貼り付け用シート!N143-測定データ貼り付け用シート!Y143</f>
        <v>0.30399999999999999</v>
      </c>
      <c r="O146" s="98">
        <f>測定データ貼り付け用シート!O143-測定データ貼り付け用シート!X143</f>
        <v>0.55000000000000004</v>
      </c>
      <c r="P146" s="98">
        <f>測定データ貼り付け用シート!P143-((測定データ貼り付け用シート!U143-測定データ貼り付け用シート!Y143)*0.2+測定データ貼り付け用シート!Y143)</f>
        <v>0.46839999999999998</v>
      </c>
      <c r="Q146" s="98">
        <f>測定データ貼り付け用シート!Q143-((測定データ貼り付け用シート!U143-測定データ貼り付け用シート!Y143)*0.3+測定データ貼り付け用シート!Y143)</f>
        <v>0.50710000000000011</v>
      </c>
      <c r="R146" s="98">
        <f>測定データ貼り付け用シート!R143-((測定データ貼り付け用シート!U143-測定データ貼り付け用シート!Y143)*0.6+測定データ貼り付け用シート!Y143)</f>
        <v>0.57520000000000004</v>
      </c>
      <c r="S146" s="98">
        <f>測定データ貼り付け用シート!S143-(測定データ貼り付け用シート!U143*1)</f>
        <v>0.65799999999999992</v>
      </c>
    </row>
    <row r="147" spans="1:19">
      <c r="A147" s="99">
        <v>4110</v>
      </c>
      <c r="B147" s="98">
        <f>測定データ貼り付け用シート!B144-測定データ貼り付け用シート!Y144</f>
        <v>0.30199999999999999</v>
      </c>
      <c r="C147" s="98">
        <f>測定データ貼り付け用シート!C144-測定データ貼り付け用シート!X144</f>
        <v>0.53200000000000003</v>
      </c>
      <c r="D147" s="98">
        <f>測定データ貼り付け用シート!D144-((測定データ貼り付け用シート!W144-測定データ貼り付け用シート!Y144)*0.2+測定データ貼り付け用シート!Y144)</f>
        <v>0.46820000000000001</v>
      </c>
      <c r="E147" s="98">
        <f>測定データ貼り付け用シート!E144-((測定データ貼り付け用シート!W144-測定データ貼り付け用シート!Y144)*0.3+測定データ貼り付け用シート!Y144)</f>
        <v>0.52580000000000005</v>
      </c>
      <c r="F147" s="98">
        <f>測定データ貼り付け用シート!F144-((測定データ貼り付け用シート!W144-測定データ貼り付け用シート!Y144)*0.6+測定データ貼り付け用シート!Y144)</f>
        <v>0.63260000000000005</v>
      </c>
      <c r="G147" s="98">
        <f>測定データ貼り付け用シート!G144-(測定データ貼り付け用シート!W144*1)</f>
        <v>0.71700000000000008</v>
      </c>
      <c r="H147" s="98">
        <f>測定データ貼り付け用シート!H144-(測定データ貼り付け用シート!V144*1)</f>
        <v>0.69099999999999995</v>
      </c>
      <c r="I147" s="98">
        <f>測定データ貼り付け用シート!I144-((測定データ貼り付け用シート!V144-測定データ貼り付け用シート!Y144)*0.6+測定データ貼り付け用シート!Y144)</f>
        <v>0.62860000000000005</v>
      </c>
      <c r="J147" s="98">
        <f>測定データ貼り付け用シート!J144-((測定データ貼り付け用シート!V144-測定データ貼り付け用シート!Y144)*0.3+測定データ貼り付け用シート!Y144)</f>
        <v>0.54479999999999995</v>
      </c>
      <c r="K147" s="98">
        <f>測定データ貼り付け用シート!K144-((測定データ貼り付け用シート!V144-測定データ貼り付け用シート!Y144)*0.2+測定データ貼り付け用シート!Y144)</f>
        <v>0.49419999999999997</v>
      </c>
      <c r="L147" s="98">
        <f>測定データ貼り付け用シート!L144-測定データ貼り付け用シート!X144</f>
        <v>0.55800000000000005</v>
      </c>
      <c r="M147" s="98">
        <f>測定データ貼り付け用シート!M144-測定データ貼り付け用シート!Y144</f>
        <v>0.32700000000000001</v>
      </c>
      <c r="N147" s="98">
        <f>測定データ貼り付け用シート!N144-測定データ貼り付け用シート!Y144</f>
        <v>0.30099999999999999</v>
      </c>
      <c r="O147" s="98">
        <f>測定データ貼り付け用シート!O144-測定データ貼り付け用シート!X144</f>
        <v>0.54699999999999993</v>
      </c>
      <c r="P147" s="98">
        <f>測定データ貼り付け用シート!P144-((測定データ貼り付け用シート!U144-測定データ貼り付け用シート!Y144)*0.2+測定データ貼り付け用シート!Y144)</f>
        <v>0.46539999999999998</v>
      </c>
      <c r="Q147" s="98">
        <f>測定データ貼り付け用シート!Q144-((測定データ貼り付け用シート!U144-測定データ貼り付け用シート!Y144)*0.3+測定データ貼り付け用シート!Y144)</f>
        <v>0.50409999999999999</v>
      </c>
      <c r="R147" s="98">
        <f>測定データ貼り付け用シート!R144-((測定データ貼り付け用シート!U144-測定データ貼り付け用シート!Y144)*0.6+測定データ貼り付け用シート!Y144)</f>
        <v>0.57220000000000004</v>
      </c>
      <c r="S147" s="98">
        <f>測定データ貼り付け用シート!S144-(測定データ貼り付け用シート!U144*1)</f>
        <v>0.65599999999999992</v>
      </c>
    </row>
    <row r="148" spans="1:19">
      <c r="A148" s="99">
        <v>4140</v>
      </c>
      <c r="B148" s="98">
        <f>測定データ貼り付け用シート!B145-測定データ貼り付け用シート!Y145</f>
        <v>0.3</v>
      </c>
      <c r="C148" s="98">
        <f>測定データ貼り付け用シート!C145-測定データ貼り付け用シート!X145</f>
        <v>0.53</v>
      </c>
      <c r="D148" s="98">
        <f>測定データ貼り付け用シート!D145-((測定データ貼り付け用シート!W145-測定データ貼り付け用シート!Y145)*0.2+測定データ貼り付け用シート!Y145)</f>
        <v>0.4662</v>
      </c>
      <c r="E148" s="98">
        <f>測定データ貼り付け用シート!E145-((測定データ貼り付け用シート!W145-測定データ貼り付け用シート!Y145)*0.3+測定データ貼り付け用シート!Y145)</f>
        <v>0.52479999999999993</v>
      </c>
      <c r="F148" s="98">
        <f>測定データ貼り付け用シート!F145-((測定データ貼り付け用シート!W145-測定データ貼り付け用シート!Y145)*0.6+測定データ貼り付け用シート!Y145)</f>
        <v>0.63260000000000005</v>
      </c>
      <c r="G148" s="98">
        <f>測定データ貼り付け用シート!G145-(測定データ貼り付け用シート!W145*1)</f>
        <v>0.71700000000000008</v>
      </c>
      <c r="H148" s="98">
        <f>測定データ貼り付け用シート!H145-(測定データ貼り付け用シート!V145*1)</f>
        <v>0.68899999999999995</v>
      </c>
      <c r="I148" s="98">
        <f>測定データ貼り付け用シート!I145-((測定データ貼り付け用シート!V145-測定データ貼り付け用シート!Y145)*0.6+測定データ貼り付け用シート!Y145)</f>
        <v>0.62660000000000005</v>
      </c>
      <c r="J148" s="98">
        <f>測定データ貼り付け用シート!J145-((測定データ貼り付け用シート!V145-測定データ貼り付け用シート!Y145)*0.3+測定データ貼り付け用シート!Y145)</f>
        <v>0.54279999999999995</v>
      </c>
      <c r="K148" s="98">
        <f>測定データ貼り付け用シート!K145-((測定データ貼り付け用シート!V145-測定データ貼り付け用シート!Y145)*0.2+測定データ貼り付け用シート!Y145)</f>
        <v>0.49219999999999997</v>
      </c>
      <c r="L148" s="98">
        <f>測定データ貼り付け用シート!L145-測定データ貼り付け用シート!X145</f>
        <v>0.55600000000000005</v>
      </c>
      <c r="M148" s="98">
        <f>測定データ貼り付け用シート!M145-測定データ貼り付け用シート!Y145</f>
        <v>0.32500000000000001</v>
      </c>
      <c r="N148" s="98">
        <f>測定データ貼り付け用シート!N145-測定データ貼り付け用シート!Y145</f>
        <v>0.29799999999999999</v>
      </c>
      <c r="O148" s="98">
        <f>測定データ貼り付け用シート!O145-測定データ貼り付け用シート!X145</f>
        <v>0.54600000000000004</v>
      </c>
      <c r="P148" s="98">
        <f>測定データ貼り付け用シート!P145-((測定データ貼り付け用シート!U145-測定データ貼り付け用シート!Y145)*0.2+測定データ貼り付け用シート!Y145)</f>
        <v>0.46359999999999996</v>
      </c>
      <c r="Q148" s="98">
        <f>測定データ貼り付け用シート!Q145-((測定データ貼り付け用シート!U145-測定データ貼り付け用シート!Y145)*0.3+測定データ貼り付け用シート!Y145)</f>
        <v>0.50340000000000007</v>
      </c>
      <c r="R148" s="98">
        <f>測定データ貼り付け用シート!R145-((測定データ貼り付け用シート!U145-測定データ貼り付け用シート!Y145)*0.6+測定データ貼り付け用シート!Y145)</f>
        <v>0.57079999999999997</v>
      </c>
      <c r="S148" s="98">
        <f>測定データ貼り付け用シート!S145-(測定データ貼り付け用シート!U145*1)</f>
        <v>0.65599999999999992</v>
      </c>
    </row>
    <row r="149" spans="1:19">
      <c r="A149" s="99">
        <v>4170</v>
      </c>
      <c r="B149" s="98">
        <f>測定データ貼り付け用シート!B146-測定データ貼り付け用シート!Y146</f>
        <v>0.29699999999999999</v>
      </c>
      <c r="C149" s="98">
        <f>測定データ貼り付け用シート!C146-測定データ貼り付け用シート!X146</f>
        <v>0.52899999999999991</v>
      </c>
      <c r="D149" s="98">
        <f>測定データ貼り付け用シート!D146-((測定データ貼り付け用シート!W146-測定データ貼り付け用シート!Y146)*0.2+測定データ貼り付け用シート!Y146)</f>
        <v>0.4662</v>
      </c>
      <c r="E149" s="98">
        <f>測定データ貼り付け用シート!E146-((測定データ貼り付け用シート!W146-測定データ貼り付け用シート!Y146)*0.3+測定データ貼り付け用シート!Y146)</f>
        <v>0.52380000000000004</v>
      </c>
      <c r="F149" s="98">
        <f>測定データ貼り付け用シート!F146-((測定データ貼り付け用シート!W146-測定データ貼り付け用シート!Y146)*0.6+測定データ貼り付け用シート!Y146)</f>
        <v>0.63160000000000005</v>
      </c>
      <c r="G149" s="98">
        <f>測定データ貼り付け用シート!G146-(測定データ貼り付け用シート!W146*1)</f>
        <v>0.71799999999999997</v>
      </c>
      <c r="H149" s="98">
        <f>測定データ貼り付け用シート!H146-(測定データ貼り付け用シート!V146*1)</f>
        <v>0.68800000000000006</v>
      </c>
      <c r="I149" s="98">
        <f>測定データ貼り付け用シート!I146-((測定データ貼り付け用シート!V146-測定データ貼り付け用シート!Y146)*0.6+測定データ貼り付け用シート!Y146)</f>
        <v>0.62460000000000004</v>
      </c>
      <c r="J149" s="98">
        <f>測定データ貼り付け用シート!J146-((測定データ貼り付け用シート!V146-測定データ貼り付け用シート!Y146)*0.3+測定データ貼り付け用シート!Y146)</f>
        <v>0.54079999999999995</v>
      </c>
      <c r="K149" s="98">
        <f>測定データ貼り付け用シート!K146-((測定データ貼り付け用シート!V146-測定データ貼り付け用シート!Y146)*0.2+測定データ貼り付け用シート!Y146)</f>
        <v>0.49019999999999997</v>
      </c>
      <c r="L149" s="98">
        <f>測定データ貼り付け用シート!L146-測定データ貼り付け用シート!X146</f>
        <v>0.55299999999999994</v>
      </c>
      <c r="M149" s="98">
        <f>測定データ貼り付け用シート!M146-測定データ貼り付け用シート!Y146</f>
        <v>0.32100000000000001</v>
      </c>
      <c r="N149" s="98">
        <f>測定データ貼り付け用シート!N146-測定データ貼り付け用シート!Y146</f>
        <v>0.29499999999999998</v>
      </c>
      <c r="O149" s="98">
        <f>測定データ貼り付け用シート!O146-測定データ貼り付け用シート!X146</f>
        <v>0.54499999999999993</v>
      </c>
      <c r="P149" s="98">
        <f>測定データ貼り付け用シート!P146-((測定データ貼り付け用シート!U146-測定データ貼り付け用シート!Y146)*0.2+測定データ貼り付け用シート!Y146)</f>
        <v>0.46139999999999998</v>
      </c>
      <c r="Q149" s="98">
        <f>測定データ貼り付け用シート!Q146-((測定データ貼り付け用シート!U146-測定データ貼り付け用シート!Y146)*0.3+測定データ貼り付け用シート!Y146)</f>
        <v>0.5011000000000001</v>
      </c>
      <c r="R149" s="98">
        <f>測定データ貼り付け用シート!R146-((測定データ貼り付け用シート!U146-測定データ貼り付け用シート!Y146)*0.6+測定データ貼り付け用シート!Y146)</f>
        <v>0.57020000000000004</v>
      </c>
      <c r="S149" s="98">
        <f>測定データ貼り付け用シート!S146-(測定データ貼り付け用シート!U146*1)</f>
        <v>0.65399999999999991</v>
      </c>
    </row>
    <row r="150" spans="1:19">
      <c r="A150" s="99">
        <v>4200</v>
      </c>
      <c r="B150" s="98">
        <f>測定データ貼り付け用シート!B147-測定データ貼り付け用シート!Y147</f>
        <v>0.29499999999999998</v>
      </c>
      <c r="C150" s="98">
        <f>測定データ貼り付け用シート!C147-測定データ貼り付け用シート!X147</f>
        <v>0.52699999999999991</v>
      </c>
      <c r="D150" s="98">
        <f>測定データ貼り付け用シート!D147-((測定データ貼り付け用シート!W147-測定データ貼り付け用シート!Y147)*0.2+測定データ貼り付け用シート!Y147)</f>
        <v>0.46199999999999997</v>
      </c>
      <c r="E150" s="98">
        <f>測定データ貼り付け用シート!E147-((測定データ貼り付け用シート!W147-測定データ貼り付け用シート!Y147)*0.3+測定データ貼り付け用シート!Y147)</f>
        <v>0.52149999999999996</v>
      </c>
      <c r="F150" s="98">
        <f>測定データ貼り付け用シート!F147-((測定データ貼り付け用シート!W147-測定データ貼り付け用シート!Y147)*0.6+測定データ貼り付け用シート!Y147)</f>
        <v>0.629</v>
      </c>
      <c r="G150" s="98">
        <f>測定データ貼り付け用シート!G147-(測定データ貼り付け用シート!W147*1)</f>
        <v>0.71300000000000008</v>
      </c>
      <c r="H150" s="98">
        <f>測定データ貼り付け用シート!H147-(測定データ貼り付け用シート!V147*1)</f>
        <v>0.68699999999999994</v>
      </c>
      <c r="I150" s="98">
        <f>測定データ貼り付け用シート!I147-((測定データ貼り付け用シート!V147-測定データ貼り付け用シート!Y147)*0.6+測定データ貼り付け用シート!Y147)</f>
        <v>0.624</v>
      </c>
      <c r="J150" s="98">
        <f>測定データ貼り付け用シート!J147-((測定データ貼り付け用シート!V147-測定データ貼り付け用シート!Y147)*0.3+測定データ貼り付け用シート!Y147)</f>
        <v>0.53949999999999998</v>
      </c>
      <c r="K150" s="98">
        <f>測定データ貼り付け用シート!K147-((測定データ貼り付け用シート!V147-測定データ貼り付け用シート!Y147)*0.2+測定データ貼り付け用シート!Y147)</f>
        <v>0.48899999999999999</v>
      </c>
      <c r="L150" s="98">
        <f>測定データ貼り付け用シート!L147-測定データ貼り付け用シート!X147</f>
        <v>0.55200000000000005</v>
      </c>
      <c r="M150" s="98">
        <f>測定データ貼り付け用シート!M147-測定データ貼り付け用シート!Y147</f>
        <v>0.31900000000000001</v>
      </c>
      <c r="N150" s="98">
        <f>測定データ貼り付け用シート!N147-測定データ貼り付け用シート!Y147</f>
        <v>0.29399999999999998</v>
      </c>
      <c r="O150" s="98">
        <f>測定データ貼り付け用シート!O147-測定データ貼り付け用シート!X147</f>
        <v>0.54200000000000004</v>
      </c>
      <c r="P150" s="98">
        <f>測定データ貼り付け用シート!P147-((測定データ貼り付け用シート!U147-測定データ貼り付け用シート!Y147)*0.2+測定データ貼り付け用シート!Y147)</f>
        <v>0.45919999999999994</v>
      </c>
      <c r="Q150" s="98">
        <f>測定データ貼り付け用シート!Q147-((測定データ貼り付け用シート!U147-測定データ貼り付け用シート!Y147)*0.3+測定データ貼り付け用シート!Y147)</f>
        <v>0.49880000000000002</v>
      </c>
      <c r="R150" s="98">
        <f>測定データ貼り付け用シート!R147-((測定データ貼り付け用シート!U147-測定データ貼り付け用シート!Y147)*0.6+測定データ貼り付け用シート!Y147)</f>
        <v>0.5676000000000001</v>
      </c>
      <c r="S150" s="98">
        <f>測定データ貼り付け用シート!S147-(測定データ貼り付け用シート!U147*1)</f>
        <v>0.65199999999999991</v>
      </c>
    </row>
    <row r="151" spans="1:19">
      <c r="A151" s="99">
        <v>4230</v>
      </c>
      <c r="B151" s="98">
        <f>測定データ貼り付け用シート!B148-測定データ貼り付け用シート!Y148</f>
        <v>0.29099999999999998</v>
      </c>
      <c r="C151" s="98">
        <f>測定データ貼り付け用シート!C148-測定データ貼り付け用シート!X148</f>
        <v>0.52499999999999991</v>
      </c>
      <c r="D151" s="98">
        <f>測定データ貼り付け用シート!D148-((測定データ貼り付け用シート!W148-測定データ貼り付け用シート!Y148)*0.2+測定データ貼り付け用シート!Y148)</f>
        <v>0.4612</v>
      </c>
      <c r="E151" s="98">
        <f>測定データ貼り付け用シート!E148-((測定データ貼り付け用シート!W148-測定データ貼り付け用シート!Y148)*0.3+測定データ貼り付け用シート!Y148)</f>
        <v>0.51980000000000004</v>
      </c>
      <c r="F151" s="98">
        <f>測定データ貼り付け用シート!F148-((測定データ貼り付け用シート!W148-測定データ貼り付け用シート!Y148)*0.6+測定データ貼り付け用シート!Y148)</f>
        <v>0.62860000000000005</v>
      </c>
      <c r="G151" s="98">
        <f>測定データ貼り付け用シート!G148-(測定データ貼り付け用シート!W148*1)</f>
        <v>0.71399999999999997</v>
      </c>
      <c r="H151" s="98">
        <f>測定データ貼り付け用シート!H148-(測定データ貼り付け用シート!V148*1)</f>
        <v>0.68400000000000005</v>
      </c>
      <c r="I151" s="98">
        <f>測定データ貼り付け用シート!I148-((測定データ貼り付け用シート!V148-測定データ貼り付け用シート!Y148)*0.6+測定データ貼り付け用シート!Y148)</f>
        <v>0.62040000000000006</v>
      </c>
      <c r="J151" s="98">
        <f>測定データ貼り付け用シート!J148-((測定データ貼り付け用シート!V148-測定データ貼り付け用シート!Y148)*0.3+測定データ貼り付け用シート!Y148)</f>
        <v>0.53620000000000001</v>
      </c>
      <c r="K151" s="98">
        <f>測定データ貼り付け用シート!K148-((測定データ貼り付け用シート!V148-測定データ貼り付け用シート!Y148)*0.2+測定データ貼り付け用シート!Y148)</f>
        <v>0.48480000000000001</v>
      </c>
      <c r="L151" s="98">
        <f>測定データ貼り付け用シート!L148-測定データ貼り付け用シート!X148</f>
        <v>0.55000000000000004</v>
      </c>
      <c r="M151" s="98">
        <f>測定データ貼り付け用シート!M148-測定データ貼り付け用シート!Y148</f>
        <v>0.315</v>
      </c>
      <c r="N151" s="98">
        <f>測定データ貼り付け用シート!N148-測定データ貼り付け用シート!Y148</f>
        <v>0.28999999999999998</v>
      </c>
      <c r="O151" s="98">
        <f>測定データ貼り付け用シート!O148-測定データ貼り付け用シート!X148</f>
        <v>0.54</v>
      </c>
      <c r="P151" s="98">
        <f>測定データ貼り付け用シート!P148-((測定データ貼り付け用シート!U148-測定データ貼り付け用シート!Y148)*0.2+測定データ貼り付け用シート!Y148)</f>
        <v>0.45639999999999997</v>
      </c>
      <c r="Q151" s="98">
        <f>測定データ貼り付け用シート!Q148-((測定データ貼り付け用シート!U148-測定データ貼り付け用シート!Y148)*0.3+測定データ貼り付け用シート!Y148)</f>
        <v>0.49710000000000004</v>
      </c>
      <c r="R151" s="98">
        <f>測定データ貼り付け用シート!R148-((測定データ貼り付け用シート!U148-測定データ貼り付け用シート!Y148)*0.6+測定データ貼り付け用シート!Y148)</f>
        <v>0.56620000000000004</v>
      </c>
      <c r="S151" s="98">
        <f>測定データ貼り付け用シート!S148-(測定データ貼り付け用シート!U148*1)</f>
        <v>0.65100000000000002</v>
      </c>
    </row>
    <row r="152" spans="1:19">
      <c r="A152" s="99">
        <v>4260</v>
      </c>
      <c r="B152" s="98">
        <f>測定データ貼り付け用シート!B149-測定データ貼り付け用シート!Y149</f>
        <v>0.28799999999999998</v>
      </c>
      <c r="C152" s="98">
        <f>測定データ貼り付け用シート!C149-測定データ貼り付け用シート!X149</f>
        <v>0.52499999999999991</v>
      </c>
      <c r="D152" s="98">
        <f>測定データ貼り付け用シート!D149-((測定データ貼り付け用シート!W149-測定データ貼り付け用シート!Y149)*0.2+測定データ貼り付け用シート!Y149)</f>
        <v>0.4582</v>
      </c>
      <c r="E152" s="98">
        <f>測定データ貼り付け用シート!E149-((測定データ貼り付け用シート!W149-測定データ貼り付け用シート!Y149)*0.3+測定データ貼り付け用シート!Y149)</f>
        <v>0.51879999999999993</v>
      </c>
      <c r="F152" s="98">
        <f>測定データ貼り付け用シート!F149-((測定データ貼り付け用シート!W149-測定データ貼り付け用シート!Y149)*0.6+測定データ貼り付け用シート!Y149)</f>
        <v>0.62860000000000005</v>
      </c>
      <c r="G152" s="98">
        <f>測定データ貼り付け用シート!G149-(測定データ貼り付け用シート!W149*1)</f>
        <v>0.71399999999999997</v>
      </c>
      <c r="H152" s="98">
        <f>測定データ貼り付け用シート!H149-(測定データ貼り付け用シート!V149*1)</f>
        <v>0.68099999999999994</v>
      </c>
      <c r="I152" s="98">
        <f>測定データ貼り付け用シート!I149-((測定データ貼り付け用シート!V149-測定データ貼り付け用シート!Y149)*0.6+測定データ貼り付け用シート!Y149)</f>
        <v>0.61719999999999997</v>
      </c>
      <c r="J152" s="98">
        <f>測定データ貼り付け用シート!J149-((測定データ貼り付け用シート!V149-測定データ貼り付け用シート!Y149)*0.3+測定データ貼り付け用シート!Y149)</f>
        <v>0.53459999999999996</v>
      </c>
      <c r="K152" s="98">
        <f>測定データ貼り付け用シート!K149-((測定データ貼り付け用シート!V149-測定データ貼り付け用シート!Y149)*0.2+測定データ貼り付け用シート!Y149)</f>
        <v>0.4824</v>
      </c>
      <c r="L152" s="98">
        <f>測定データ貼り付け用シート!L149-測定データ貼り付け用シート!X149</f>
        <v>0.54800000000000004</v>
      </c>
      <c r="M152" s="98">
        <f>測定データ貼り付け用シート!M149-測定データ貼り付け用シート!Y149</f>
        <v>0.312</v>
      </c>
      <c r="N152" s="98">
        <f>測定データ貼り付け用シート!N149-測定データ貼り付け用シート!Y149</f>
        <v>0.28699999999999998</v>
      </c>
      <c r="O152" s="98">
        <f>測定データ貼り付け用シート!O149-測定データ貼り付け用シート!X149</f>
        <v>0.53899999999999992</v>
      </c>
      <c r="P152" s="98">
        <f>測定データ貼り付け用シート!P149-((測定データ貼り付け用シート!U149-測定データ貼り付け用シート!Y149)*0.2+測定データ貼り付け用シート!Y149)</f>
        <v>0.45459999999999995</v>
      </c>
      <c r="Q152" s="98">
        <f>測定データ貼り付け用シート!Q149-((測定データ貼り付け用シート!U149-測定データ貼り付け用シート!Y149)*0.3+測定データ貼り付け用シート!Y149)</f>
        <v>0.49540000000000001</v>
      </c>
      <c r="R152" s="98">
        <f>測定データ貼り付け用シート!R149-((測定データ貼り付け用シート!U149-測定データ貼り付け用シート!Y149)*0.6+測定データ貼り付け用シート!Y149)</f>
        <v>0.56580000000000008</v>
      </c>
      <c r="S152" s="98">
        <f>測定データ貼り付け用シート!S149-(測定データ貼り付け用シート!U149*1)</f>
        <v>0.65100000000000002</v>
      </c>
    </row>
    <row r="153" spans="1:19">
      <c r="A153" s="99">
        <v>4290</v>
      </c>
      <c r="B153" s="98">
        <f>測定データ貼り付け用シート!B150-測定データ貼り付け用シート!Y150</f>
        <v>0.28599999999999998</v>
      </c>
      <c r="C153" s="98">
        <f>測定データ貼り付け用シート!C150-測定データ貼り付け用シート!X150</f>
        <v>0.52200000000000002</v>
      </c>
      <c r="D153" s="98">
        <f>測定データ貼り付け用シート!D150-((測定データ貼り付け用シート!W150-測定データ貼り付け用シート!Y150)*0.2+測定データ貼り付け用シート!Y150)</f>
        <v>0.45619999999999999</v>
      </c>
      <c r="E153" s="98">
        <f>測定データ貼り付け用シート!E150-((測定データ貼り付け用シート!W150-測定データ貼り付け用シート!Y150)*0.3+測定データ貼り付け用シート!Y150)</f>
        <v>0.51180000000000003</v>
      </c>
      <c r="F153" s="98">
        <f>測定データ貼り付け用シート!F150-((測定データ貼り付け用シート!W150-測定データ貼り付け用シート!Y150)*0.6+測定データ貼り付け用シート!Y150)</f>
        <v>0.62560000000000004</v>
      </c>
      <c r="G153" s="98">
        <f>測定データ貼り付け用シート!G150-(測定データ貼り付け用シート!W150*1)</f>
        <v>0.71</v>
      </c>
      <c r="H153" s="98">
        <f>測定データ貼り付け用シート!H150-(測定データ貼り付け用シート!V150*1)</f>
        <v>0.68400000000000005</v>
      </c>
      <c r="I153" s="98">
        <f>測定データ貼り付け用シート!I150-((測定データ貼り付け用シート!V150-測定データ貼り付け用シート!Y150)*0.6+測定データ貼り付け用シート!Y150)</f>
        <v>0.61860000000000004</v>
      </c>
      <c r="J153" s="98">
        <f>測定データ貼り付け用シート!J150-((測定データ貼り付け用シート!V150-測定データ貼り付け用シート!Y150)*0.3+測定データ貼り付け用シート!Y150)</f>
        <v>0.53379999999999994</v>
      </c>
      <c r="K153" s="98">
        <f>測定データ貼り付け用シート!K150-((測定データ貼り付け用シート!V150-測定データ貼り付け用シート!Y150)*0.2+測定データ貼り付け用シート!Y150)</f>
        <v>0.48219999999999996</v>
      </c>
      <c r="L153" s="98">
        <f>測定データ貼り付け用シート!L150-測定データ貼り付け用シート!X150</f>
        <v>0.54600000000000004</v>
      </c>
      <c r="M153" s="98">
        <f>測定データ貼り付け用シート!M150-測定データ貼り付け用シート!Y150</f>
        <v>0.31</v>
      </c>
      <c r="N153" s="98">
        <f>測定データ貼り付け用シート!N150-測定データ貼り付け用シート!Y150</f>
        <v>0.28499999999999998</v>
      </c>
      <c r="O153" s="98">
        <f>測定データ貼り付け用シート!O150-測定データ貼り付け用シート!X150</f>
        <v>0.53699999999999992</v>
      </c>
      <c r="P153" s="98">
        <f>測定データ貼り付け用シート!P150-((測定データ貼り付け用シート!U150-測定データ貼り付け用シート!Y150)*0.2+測定データ貼り付け用シート!Y150)</f>
        <v>0.45139999999999997</v>
      </c>
      <c r="Q153" s="98">
        <f>測定データ貼り付け用シート!Q150-((測定データ貼り付け用シート!U150-測定データ貼り付け用シート!Y150)*0.3+測定データ貼り付け用シート!Y150)</f>
        <v>0.49210000000000004</v>
      </c>
      <c r="R153" s="98">
        <f>測定データ貼り付け用シート!R150-((測定データ貼り付け用シート!U150-測定データ貼り付け用シート!Y150)*0.6+測定データ貼り付け用シート!Y150)</f>
        <v>0.56320000000000003</v>
      </c>
      <c r="S153" s="98">
        <f>測定データ貼り付け用シート!S150-(測定データ貼り付け用シート!U150*1)</f>
        <v>0.64799999999999991</v>
      </c>
    </row>
    <row r="154" spans="1:19">
      <c r="A154" s="99">
        <v>4320</v>
      </c>
      <c r="B154" s="98">
        <f>測定データ貼り付け用シート!B151-測定データ貼り付け用シート!Y151</f>
        <v>0.28299999999999997</v>
      </c>
      <c r="C154" s="98">
        <f>測定データ貼り付け用シート!C151-測定データ貼り付け用シート!X151</f>
        <v>0.52099999999999991</v>
      </c>
      <c r="D154" s="98">
        <f>測定データ貼り付け用シート!D151-((測定データ貼り付け用シート!W151-測定データ貼り付け用シート!Y151)*0.2+測定データ貼り付け用シート!Y151)</f>
        <v>0.45439999999999997</v>
      </c>
      <c r="E154" s="98">
        <f>測定データ貼り付け用シート!E151-((測定データ貼り付け用シート!W151-測定データ貼り付け用シート!Y151)*0.3+測定データ貼り付け用シート!Y151)</f>
        <v>0.5121</v>
      </c>
      <c r="F154" s="98">
        <f>測定データ貼り付け用シート!F151-((測定データ貼り付け用シート!W151-測定データ貼り付け用シート!Y151)*0.6+測定データ貼り付け用シート!Y151)</f>
        <v>0.62519999999999998</v>
      </c>
      <c r="G154" s="98">
        <f>測定データ貼り付け用シート!G151-(測定データ貼り付け用シート!W151*1)</f>
        <v>0.71199999999999997</v>
      </c>
      <c r="H154" s="98">
        <f>測定データ貼り付け用シート!H151-(測定データ貼り付け用シート!V151*1)</f>
        <v>0.67699999999999994</v>
      </c>
      <c r="I154" s="98">
        <f>測定データ貼り付け用シート!I151-((測定データ貼り付け用シート!V151-測定データ貼り付け用シート!Y151)*0.6+測定データ貼り付け用シート!Y151)</f>
        <v>0.61660000000000004</v>
      </c>
      <c r="J154" s="98">
        <f>測定データ貼り付け用シート!J151-((測定データ貼り付け用シート!V151-測定データ貼り付け用シート!Y151)*0.3+測定データ貼り付け用シート!Y151)</f>
        <v>0.53279999999999994</v>
      </c>
      <c r="K154" s="98">
        <f>測定データ貼り付け用シート!K151-((測定データ貼り付け用シート!V151-測定データ貼り付け用シート!Y151)*0.2+測定データ貼り付け用シート!Y151)</f>
        <v>0.48019999999999996</v>
      </c>
      <c r="L154" s="98">
        <f>測定データ貼り付け用シート!L151-測定データ貼り付け用シート!X151</f>
        <v>0.54499999999999993</v>
      </c>
      <c r="M154" s="98">
        <f>測定データ貼り付け用シート!M151-測定データ貼り付け用シート!Y151</f>
        <v>0.30599999999999999</v>
      </c>
      <c r="N154" s="98">
        <f>測定データ貼り付け用シート!N151-測定データ貼り付け用シート!Y151</f>
        <v>0.28199999999999997</v>
      </c>
      <c r="O154" s="98">
        <f>測定データ貼り付け用シート!O151-測定データ貼り付け用シート!X151</f>
        <v>0.53499999999999992</v>
      </c>
      <c r="P154" s="98">
        <f>測定データ貼り付け用シート!P151-((測定データ貼り付け用シート!U151-測定データ貼り付け用シート!Y151)*0.2+測定データ貼り付け用シート!Y151)</f>
        <v>0.44939999999999997</v>
      </c>
      <c r="Q154" s="98">
        <f>測定データ貼り付け用シート!Q151-((測定データ貼り付け用シート!U151-測定データ貼り付け用シート!Y151)*0.3+測定データ貼り付け用シート!Y151)</f>
        <v>0.49110000000000004</v>
      </c>
      <c r="R154" s="98">
        <f>測定データ貼り付け用シート!R151-((測定データ貼り付け用シート!U151-測定データ貼り付け用シート!Y151)*0.6+測定データ貼り付け用シート!Y151)</f>
        <v>0.56220000000000003</v>
      </c>
      <c r="S154" s="98">
        <f>測定データ貼り付け用シート!S151-(測定データ貼り付け用シート!U151*1)</f>
        <v>0.64700000000000002</v>
      </c>
    </row>
    <row r="155" spans="1:19">
      <c r="A155" s="99">
        <v>4350</v>
      </c>
      <c r="B155" s="98">
        <f>測定データ貼り付け用シート!B152-測定データ貼り付け用シート!Y152</f>
        <v>0.28099999999999997</v>
      </c>
      <c r="C155" s="98">
        <f>測定データ貼り付け用シート!C152-測定データ貼り付け用シート!X152</f>
        <v>0.52</v>
      </c>
      <c r="D155" s="98">
        <f>測定データ貼り付け用シート!D152-((測定データ貼り付け用シート!W152-測定データ貼り付け用シート!Y152)*0.2+測定データ貼り付け用シート!Y152)</f>
        <v>0.45419999999999999</v>
      </c>
      <c r="E155" s="98">
        <f>測定データ貼り付け用シート!E152-((測定データ貼り付け用シート!W152-測定データ貼り付け用シート!Y152)*0.3+測定データ貼り付け用シート!Y152)</f>
        <v>0.51079999999999992</v>
      </c>
      <c r="F155" s="98">
        <f>測定データ貼り付け用シート!F152-((測定データ貼り付け用シート!W152-測定データ貼り付け用シート!Y152)*0.6+測定データ貼り付け用シート!Y152)</f>
        <v>0.62560000000000004</v>
      </c>
      <c r="G155" s="98">
        <f>測定データ貼り付け用シート!G152-(測定データ貼り付け用シート!W152*1)</f>
        <v>0.71199999999999997</v>
      </c>
      <c r="H155" s="98">
        <f>測定データ貼り付け用シート!H152-(測定データ貼り付け用シート!V152*1)</f>
        <v>0.67700000000000005</v>
      </c>
      <c r="I155" s="98">
        <f>測定データ貼り付け用シート!I152-((測定データ貼り付け用シート!V152-測定データ貼り付け用シート!Y152)*0.6+測定データ貼り付け用シート!Y152)</f>
        <v>0.61760000000000004</v>
      </c>
      <c r="J155" s="98">
        <f>測定データ貼り付け用シート!J152-((測定データ貼り付け用シート!V152-測定データ貼り付け用シート!Y152)*0.3+測定データ貼り付け用シート!Y152)</f>
        <v>0.53079999999999994</v>
      </c>
      <c r="K155" s="98">
        <f>測定データ貼り付け用シート!K152-((測定データ貼り付け用シート!V152-測定データ貼り付け用シート!Y152)*0.2+測定データ貼り付け用シート!Y152)</f>
        <v>0.47819999999999996</v>
      </c>
      <c r="L155" s="98">
        <f>測定データ貼り付け用シート!L152-測定データ貼り付け用シート!X152</f>
        <v>0.54200000000000004</v>
      </c>
      <c r="M155" s="98">
        <f>測定データ貼り付け用シート!M152-測定データ貼り付け用シート!Y152</f>
        <v>0.30499999999999999</v>
      </c>
      <c r="N155" s="98">
        <f>測定データ貼り付け用シート!N152-測定データ貼り付け用シート!Y152</f>
        <v>0.28099999999999997</v>
      </c>
      <c r="O155" s="98">
        <f>測定データ貼り付け用シート!O152-測定データ貼り付け用シート!X152</f>
        <v>0.53299999999999992</v>
      </c>
      <c r="P155" s="98">
        <f>測定データ貼り付け用シート!P152-((測定データ貼り付け用シート!U152-測定データ貼り付け用シート!Y152)*0.2+測定データ貼り付け用シート!Y152)</f>
        <v>0.44739999999999996</v>
      </c>
      <c r="Q155" s="98">
        <f>測定データ貼り付け用シート!Q152-((測定データ貼り付け用シート!U152-測定データ貼り付け用シート!Y152)*0.3+測定データ貼り付け用シート!Y152)</f>
        <v>0.48810000000000003</v>
      </c>
      <c r="R155" s="98">
        <f>測定データ貼り付け用シート!R152-((測定データ貼り付け用シート!U152-測定データ貼り付け用シート!Y152)*0.6+測定データ貼り付け用シート!Y152)</f>
        <v>0.56020000000000003</v>
      </c>
      <c r="S155" s="98">
        <f>測定データ貼り付け用シート!S152-(測定データ貼り付け用シート!U152*1)</f>
        <v>0.64399999999999991</v>
      </c>
    </row>
    <row r="156" spans="1:19">
      <c r="A156" s="99">
        <v>4380</v>
      </c>
      <c r="B156" s="98">
        <f>測定データ貼り付け用シート!B153-測定データ貼り付け用シート!Y153</f>
        <v>0.27899999999999997</v>
      </c>
      <c r="C156" s="98">
        <f>測定データ貼り付け用シート!C153-測定データ貼り付け用シート!X153</f>
        <v>0.51600000000000001</v>
      </c>
      <c r="D156" s="98">
        <f>測定データ貼り付け用シート!D153-((測定データ貼り付け用シート!W153-測定データ貼り付け用シート!Y153)*0.2+測定データ貼り付け用シート!Y153)</f>
        <v>0.45019999999999999</v>
      </c>
      <c r="E156" s="98">
        <f>測定データ貼り付け用シート!E153-((測定データ貼り付け用シート!W153-測定データ貼り付け用シート!Y153)*0.3+測定データ貼り付け用シート!Y153)</f>
        <v>0.50680000000000014</v>
      </c>
      <c r="F156" s="98">
        <f>測定データ貼り付け用シート!F153-((測定データ貼り付け用シート!W153-測定データ貼り付け用シート!Y153)*0.6+測定データ貼り付け用シート!Y153)</f>
        <v>0.62260000000000004</v>
      </c>
      <c r="G156" s="98">
        <f>測定データ貼り付け用シート!G153-(測定データ貼り付け用シート!W153*1)</f>
        <v>0.70899999999999985</v>
      </c>
      <c r="H156" s="98">
        <f>測定データ貼り付け用シート!H153-(測定データ貼り付け用シート!V153*1)</f>
        <v>0.67599999999999993</v>
      </c>
      <c r="I156" s="98">
        <f>測定データ貼り付け用シート!I153-((測定データ貼り付け用シート!V153-測定データ貼り付け用シート!Y153)*0.6+測定データ貼り付け用シート!Y153)</f>
        <v>0.61460000000000004</v>
      </c>
      <c r="J156" s="98">
        <f>測定データ貼り付け用シート!J153-((測定データ貼り付け用シート!V153-測定データ貼り付け用シート!Y153)*0.3+測定データ貼り付け用シート!Y153)</f>
        <v>0.52879999999999994</v>
      </c>
      <c r="K156" s="98">
        <f>測定データ貼り付け用シート!K153-((測定データ貼り付け用シート!V153-測定データ貼り付け用シート!Y153)*0.2+測定データ貼り付け用シート!Y153)</f>
        <v>0.47519999999999996</v>
      </c>
      <c r="L156" s="98">
        <f>測定データ貼り付け用シート!L153-測定データ貼り付け用シート!X153</f>
        <v>0.54099999999999993</v>
      </c>
      <c r="M156" s="98">
        <f>測定データ貼り付け用シート!M153-測定データ貼り付け用シート!Y153</f>
        <v>0.30199999999999999</v>
      </c>
      <c r="N156" s="98">
        <f>測定データ貼り付け用シート!N153-測定データ貼り付け用シート!Y153</f>
        <v>0.27799999999999997</v>
      </c>
      <c r="O156" s="98">
        <f>測定データ貼り付け用シート!O153-測定データ貼り付け用シート!X153</f>
        <v>0.53200000000000003</v>
      </c>
      <c r="P156" s="98">
        <f>測定データ貼り付け用シート!P153-((測定データ貼り付け用シート!U153-測定データ貼り付け用シート!Y153)*0.2+測定データ貼り付け用シート!Y153)</f>
        <v>0.44539999999999996</v>
      </c>
      <c r="Q156" s="98">
        <f>測定データ貼り付け用シート!Q153-((測定データ貼り付け用シート!U153-測定データ貼り付け用シート!Y153)*0.3+測定データ貼り付け用シート!Y153)</f>
        <v>0.48610000000000003</v>
      </c>
      <c r="R156" s="98">
        <f>測定データ貼り付け用シート!R153-((測定データ貼り付け用シート!U153-測定データ貼り付け用シート!Y153)*0.6+測定データ貼り付け用シート!Y153)</f>
        <v>0.55920000000000003</v>
      </c>
      <c r="S156" s="98">
        <f>測定データ貼り付け用シート!S153-(測定データ貼り付け用シート!U153*1)</f>
        <v>0.64500000000000002</v>
      </c>
    </row>
    <row r="157" spans="1:19">
      <c r="A157" s="99">
        <v>4410</v>
      </c>
      <c r="B157" s="98">
        <f>測定データ貼り付け用シート!B154-測定データ貼り付け用シート!Y154</f>
        <v>0.27599999999999997</v>
      </c>
      <c r="C157" s="98">
        <f>測定データ貼り付け用シート!C154-測定データ貼り付け用シート!X154</f>
        <v>0.51600000000000001</v>
      </c>
      <c r="D157" s="98">
        <f>測定データ貼り付け用シート!D154-((測定データ貼り付け用シート!W154-測定データ貼り付け用シート!Y154)*0.2+測定データ貼り付け用シート!Y154)</f>
        <v>0.44919999999999999</v>
      </c>
      <c r="E157" s="98">
        <f>測定データ貼り付け用シート!E154-((測定データ貼り付け用シート!W154-測定データ貼り付け用シート!Y154)*0.3+測定データ貼り付け用シート!Y154)</f>
        <v>0.50680000000000014</v>
      </c>
      <c r="F157" s="98">
        <f>測定データ貼り付け用シート!F154-((測定データ貼り付け用シート!W154-測定データ貼り付け用シート!Y154)*0.6+測定データ貼り付け用シート!Y154)</f>
        <v>0.62160000000000004</v>
      </c>
      <c r="G157" s="98">
        <f>測定データ貼り付け用シート!G154-(測定データ貼り付け用シート!W154*1)</f>
        <v>0.70899999999999985</v>
      </c>
      <c r="H157" s="98">
        <f>測定データ貼り付け用シート!H154-(測定データ貼り付け用シート!V154*1)</f>
        <v>0.66899999999999993</v>
      </c>
      <c r="I157" s="98">
        <f>測定データ貼り付け用シート!I154-((測定データ貼り付け用シート!V154-測定データ貼り付け用シート!Y154)*0.6+測定データ貼り付け用シート!Y154)</f>
        <v>0.61060000000000003</v>
      </c>
      <c r="J157" s="98">
        <f>測定データ貼り付け用シート!J154-((測定データ貼り付け用シート!V154-測定データ貼り付け用シート!Y154)*0.3+測定データ貼り付け用シート!Y154)</f>
        <v>0.52529999999999999</v>
      </c>
      <c r="K157" s="98">
        <f>測定データ貼り付け用シート!K154-((測定データ貼り付け用シート!V154-測定データ貼り付け用シート!Y154)*0.2+測定データ貼り付け用シート!Y154)</f>
        <v>0.47319999999999995</v>
      </c>
      <c r="L157" s="98">
        <f>測定データ貼り付け用シート!L154-測定データ貼り付け用シート!X154</f>
        <v>0.53800000000000003</v>
      </c>
      <c r="M157" s="98">
        <f>測定データ貼り付け用シート!M154-測定データ貼り付け用シート!Y154</f>
        <v>0.29899999999999999</v>
      </c>
      <c r="N157" s="98">
        <f>測定データ貼り付け用シート!N154-測定データ貼り付け用シート!Y154</f>
        <v>0.27499999999999997</v>
      </c>
      <c r="O157" s="98">
        <f>測定データ貼り付け用シート!O154-測定データ貼り付け用シート!X154</f>
        <v>0.53</v>
      </c>
      <c r="P157" s="98">
        <f>測定データ貼り付け用シート!P154-((測定データ貼り付け用シート!U154-測定データ貼り付け用シート!Y154)*0.2+測定データ貼り付け用シート!Y154)</f>
        <v>0.44319999999999993</v>
      </c>
      <c r="Q157" s="98">
        <f>測定データ貼り付け用シート!Q154-((測定データ貼り付け用シート!U154-測定データ貼り付け用シート!Y154)*0.3+測定データ貼り付け用シート!Y154)</f>
        <v>0.48480000000000001</v>
      </c>
      <c r="R157" s="98">
        <f>測定データ貼り付け用シート!R154-((測定データ貼り付け用シート!U154-測定データ貼り付け用シート!Y154)*0.6+測定データ貼り付け用シート!Y154)</f>
        <v>0.5576000000000001</v>
      </c>
      <c r="S157" s="98">
        <f>測定データ貼り付け用シート!S154-(測定データ貼り付け用シート!U154*1)</f>
        <v>0.64399999999999991</v>
      </c>
    </row>
    <row r="158" spans="1:19">
      <c r="A158" s="99">
        <v>4440</v>
      </c>
      <c r="B158" s="98">
        <f>測定データ貼り付け用シート!B155-測定データ貼り付け用シート!Y155</f>
        <v>0.27299999999999996</v>
      </c>
      <c r="C158" s="98">
        <f>測定データ貼り付け用シート!C155-測定データ貼り付け用シート!X155</f>
        <v>0.5129999999999999</v>
      </c>
      <c r="D158" s="98">
        <f>測定データ貼り付け用シート!D155-((測定データ貼り付け用シート!W155-測定データ貼り付け用シート!Y155)*0.2+測定データ貼り付け用シート!Y155)</f>
        <v>0.44539999999999996</v>
      </c>
      <c r="E158" s="98">
        <f>測定データ貼り付け用シート!E155-((測定データ貼り付け用シート!W155-測定データ貼り付け用シート!Y155)*0.3+測定データ貼り付け用シート!Y155)</f>
        <v>0.50209999999999999</v>
      </c>
      <c r="F158" s="98">
        <f>測定データ貼り付け用シート!F155-((測定データ貼り付け用シート!W155-測定データ貼り付け用シート!Y155)*0.6+測定データ貼り付け用シート!Y155)</f>
        <v>0.61820000000000008</v>
      </c>
      <c r="G158" s="98">
        <f>測定データ貼り付け用シート!G155-(測定データ貼り付け用シート!W155*1)</f>
        <v>0.70599999999999996</v>
      </c>
      <c r="H158" s="98">
        <f>測定データ貼り付け用シート!H155-(測定データ貼り付け用シート!V155*1)</f>
        <v>0.67399999999999993</v>
      </c>
      <c r="I158" s="98">
        <f>測定データ貼り付け用シート!I155-((測定データ貼り付け用シート!V155-測定データ貼り付け用シート!Y155)*0.6+測定データ貼り付け用シート!Y155)</f>
        <v>0.61220000000000008</v>
      </c>
      <c r="J158" s="98">
        <f>測定データ貼り付け用シート!J155-((測定データ貼り付け用シート!V155-測定データ貼り付け用シート!Y155)*0.3+測定データ貼り付け用シート!Y155)</f>
        <v>0.52410000000000001</v>
      </c>
      <c r="K158" s="98">
        <f>測定データ貼り付け用シート!K155-((測定データ貼り付け用シート!V155-測定データ貼り付け用シート!Y155)*0.2+測定データ貼り付け用シート!Y155)</f>
        <v>0.47039999999999998</v>
      </c>
      <c r="L158" s="98">
        <f>測定データ貼り付け用シート!L155-測定データ貼り付け用シート!X155</f>
        <v>0.53699999999999992</v>
      </c>
      <c r="M158" s="98">
        <f>測定データ貼り付け用シート!M155-測定データ貼り付け用シート!Y155</f>
        <v>0.29499999999999998</v>
      </c>
      <c r="N158" s="98">
        <f>測定データ貼り付け用シート!N155-測定データ貼り付け用シート!Y155</f>
        <v>0.27199999999999996</v>
      </c>
      <c r="O158" s="98">
        <f>測定データ貼り付け用シート!O155-測定データ貼り付け用シート!X155</f>
        <v>0.52800000000000002</v>
      </c>
      <c r="P158" s="98">
        <f>測定データ貼り付け用シート!P155-((測定データ貼り付け用シート!U155-測定データ貼り付け用シート!Y155)*0.2+測定データ貼り付け用シート!Y155)</f>
        <v>0.43939999999999996</v>
      </c>
      <c r="Q158" s="98">
        <f>測定データ貼り付け用シート!Q155-((測定データ貼り付け用シート!U155-測定データ貼り付け用シート!Y155)*0.3+測定データ貼り付け用シート!Y155)</f>
        <v>0.48110000000000003</v>
      </c>
      <c r="R158" s="98">
        <f>測定データ貼り付け用シート!R155-((測定データ貼り付け用シート!U155-測定データ貼り付け用シート!Y155)*0.6+測定データ貼り付け用シート!Y155)</f>
        <v>0.55520000000000003</v>
      </c>
      <c r="S158" s="98">
        <f>測定データ貼り付け用シート!S155-(測定データ貼り付け用シート!U155*1)</f>
        <v>0.6399999999999999</v>
      </c>
    </row>
    <row r="159" spans="1:19">
      <c r="A159" s="99">
        <v>4470</v>
      </c>
      <c r="B159" s="98">
        <f>測定データ貼り付け用シート!B156-測定データ貼り付け用シート!Y156</f>
        <v>0.27099999999999996</v>
      </c>
      <c r="C159" s="98">
        <f>測定データ貼り付け用シート!C156-測定データ貼り付け用シート!X156</f>
        <v>0.51200000000000001</v>
      </c>
      <c r="D159" s="98">
        <f>測定データ貼り付け用シート!D156-((測定データ貼り付け用シート!W156-測定データ貼り付け用シート!Y156)*0.2+測定データ貼り付け用シート!Y156)</f>
        <v>0.44419999999999998</v>
      </c>
      <c r="E159" s="98">
        <f>測定データ貼り付け用シート!E156-((測定データ貼り付け用シート!W156-測定データ貼り付け用シート!Y156)*0.3+測定データ貼り付け用シート!Y156)</f>
        <v>0.50080000000000013</v>
      </c>
      <c r="F159" s="98">
        <f>測定データ貼り付け用シート!F156-((測定データ貼り付け用シート!W156-測定データ貼り付け用シート!Y156)*0.6+測定データ貼り付け用シート!Y156)</f>
        <v>0.61760000000000004</v>
      </c>
      <c r="G159" s="98">
        <f>測定データ貼り付け用シート!G156-(測定データ貼り付け用シート!W156*1)</f>
        <v>0.70400000000000018</v>
      </c>
      <c r="H159" s="98">
        <f>測定データ貼り付け用シート!H156-(測定データ貼り付け用シート!V156*1)</f>
        <v>0.67300000000000004</v>
      </c>
      <c r="I159" s="98">
        <f>測定データ貼り付け用シート!I156-((測定データ貼り付け用シート!V156-測定データ貼り付け用シート!Y156)*0.6+測定データ貼り付け用シート!Y156)</f>
        <v>0.61020000000000008</v>
      </c>
      <c r="J159" s="98">
        <f>測定データ貼り付け用シート!J156-((測定データ貼り付け用シート!V156-測定データ貼り付け用シート!Y156)*0.3+測定データ貼り付け用シート!Y156)</f>
        <v>0.5230999999999999</v>
      </c>
      <c r="K159" s="98">
        <f>測定データ貼り付け用シート!K156-((測定データ貼り付け用シート!V156-測定データ貼り付け用シート!Y156)*0.2+測定データ貼り付け用シート!Y156)</f>
        <v>0.46839999999999998</v>
      </c>
      <c r="L159" s="98">
        <f>測定データ貼り付け用シート!L156-測定データ貼り付け用シート!X156</f>
        <v>0.53499999999999992</v>
      </c>
      <c r="M159" s="98">
        <f>測定データ貼り付け用シート!M156-測定データ貼り付け用シート!Y156</f>
        <v>0.29299999999999998</v>
      </c>
      <c r="N159" s="98">
        <f>測定データ貼り付け用シート!N156-測定データ貼り付け用シート!Y156</f>
        <v>0.26999999999999996</v>
      </c>
      <c r="O159" s="98">
        <f>測定データ貼り付け用シート!O156-測定データ貼り付け用シート!X156</f>
        <v>0.52600000000000002</v>
      </c>
      <c r="P159" s="98">
        <f>測定データ貼り付け用シート!P156-((測定データ貼り付け用シート!U156-測定データ貼り付け用シート!Y156)*0.2+測定データ貼り付け用シート!Y156)</f>
        <v>0.43739999999999996</v>
      </c>
      <c r="Q159" s="98">
        <f>測定データ貼り付け用シート!Q156-((測定データ貼り付け用シート!U156-測定データ貼り付け用シート!Y156)*0.3+測定データ貼り付け用シート!Y156)</f>
        <v>0.48010000000000003</v>
      </c>
      <c r="R159" s="98">
        <f>測定データ貼り付け用シート!R156-((測定データ貼り付け用シート!U156-測定データ貼り付け用シート!Y156)*0.6+測定データ貼り付け用シート!Y156)</f>
        <v>0.55420000000000003</v>
      </c>
      <c r="S159" s="98">
        <f>測定データ貼り付け用シート!S156-(測定データ貼り付け用シート!U156*1)</f>
        <v>0.6399999999999999</v>
      </c>
    </row>
    <row r="160" spans="1:19">
      <c r="A160" s="99">
        <v>4500</v>
      </c>
      <c r="B160" s="98">
        <f>測定データ貼り付け用シート!B157-測定データ貼り付け用シート!Y157</f>
        <v>0.26799999999999996</v>
      </c>
      <c r="C160" s="98">
        <f>測定データ貼り付け用シート!C157-測定データ貼り付け用シート!X157</f>
        <v>0.51</v>
      </c>
      <c r="D160" s="98">
        <f>測定データ貼り付け用シート!D157-((測定データ貼り付け用シート!W157-測定データ貼り付け用シート!Y157)*0.2+測定データ貼り付け用シート!Y157)</f>
        <v>0.44239999999999996</v>
      </c>
      <c r="E160" s="98">
        <f>測定データ貼り付け用シート!E157-((測定データ貼り付け用シート!W157-測定データ貼り付け用シート!Y157)*0.3+測定データ貼り付け用シート!Y157)</f>
        <v>0.50009999999999999</v>
      </c>
      <c r="F160" s="98">
        <f>測定データ貼り付け用シート!F157-((測定データ貼り付け用シート!W157-測定データ貼り付け用シート!Y157)*0.6+測定データ貼り付け用シート!Y157)</f>
        <v>0.61820000000000008</v>
      </c>
      <c r="G160" s="98">
        <f>測定データ貼り付け用シート!G157-(測定データ貼り付け用シート!W157*1)</f>
        <v>0.70500000000000007</v>
      </c>
      <c r="H160" s="98">
        <f>測定データ貼り付け用シート!H157-(測定データ貼り付け用シート!V157*1)</f>
        <v>0.67100000000000004</v>
      </c>
      <c r="I160" s="98">
        <f>測定データ貼り付け用シート!I157-((測定データ貼り付け用シート!V157-測定データ貼り付け用シート!Y157)*0.6+測定データ貼り付け用シート!Y157)</f>
        <v>0.60919999999999996</v>
      </c>
      <c r="J160" s="98">
        <f>測定データ貼り付け用シート!J157-((測定データ貼り付け用シート!V157-測定データ貼り付け用シート!Y157)*0.3+測定データ貼り付け用シート!Y157)</f>
        <v>0.5210999999999999</v>
      </c>
      <c r="K160" s="98">
        <f>測定データ貼り付け用シート!K157-((測定データ貼り付け用シート!V157-測定データ貼り付け用シート!Y157)*0.2+測定データ貼り付け用シート!Y157)</f>
        <v>0.46639999999999998</v>
      </c>
      <c r="L160" s="98">
        <f>測定データ貼り付け用シート!L157-測定データ貼り付け用シート!X157</f>
        <v>0.53299999999999992</v>
      </c>
      <c r="M160" s="98">
        <f>測定データ貼り付け用シート!M157-測定データ貼り付け用シート!Y157</f>
        <v>0.28999999999999998</v>
      </c>
      <c r="N160" s="98">
        <f>測定データ貼り付け用シート!N157-測定データ貼り付け用シート!Y157</f>
        <v>0.26700000000000002</v>
      </c>
      <c r="O160" s="98">
        <f>測定データ貼り付け用シート!O157-測定データ貼り付け用シート!X157</f>
        <v>0.52499999999999991</v>
      </c>
      <c r="P160" s="98">
        <f>測定データ貼り付け用シート!P157-((測定データ貼り付け用シート!U157-測定データ貼り付け用シート!Y157)*0.2+測定データ貼り付け用シート!Y157)</f>
        <v>0.43659999999999993</v>
      </c>
      <c r="Q160" s="98">
        <f>測定データ貼り付け用シート!Q157-((測定データ貼り付け用シート!U157-測定データ貼り付け用シート!Y157)*0.3+測定データ貼り付け用シート!Y157)</f>
        <v>0.47839999999999999</v>
      </c>
      <c r="R160" s="98">
        <f>測定データ貼り付け用シート!R157-((測定データ貼り付け用シート!U157-測定データ貼り付け用シート!Y157)*0.6+測定データ貼り付け用シート!Y157)</f>
        <v>0.55380000000000007</v>
      </c>
      <c r="S160" s="98">
        <f>測定データ貼り付け用シート!S157-(測定データ貼り付け用シート!U157*1)</f>
        <v>0.6399999999999999</v>
      </c>
    </row>
    <row r="161" spans="1:19">
      <c r="A161" s="99">
        <v>4530</v>
      </c>
      <c r="B161" s="98">
        <f>測定データ貼り付け用シート!B158-測定データ貼り付け用シート!Y158</f>
        <v>0.26500000000000001</v>
      </c>
      <c r="C161" s="98">
        <f>測定データ貼り付け用シート!C158-測定データ貼り付け用シート!X158</f>
        <v>0.50800000000000001</v>
      </c>
      <c r="D161" s="98">
        <f>測定データ貼り付け用シート!D158-((測定データ貼り付け用シート!W158-測定データ貼り付け用シート!Y158)*0.2+測定データ貼り付け用シート!Y158)</f>
        <v>0.43959999999999999</v>
      </c>
      <c r="E161" s="98">
        <f>測定データ貼り付け用シート!E158-((測定データ貼り付け用シート!W158-測定データ貼り付け用シート!Y158)*0.3+測定データ貼り付け用シート!Y158)</f>
        <v>0.49640000000000006</v>
      </c>
      <c r="F161" s="98">
        <f>測定データ貼り付け用シート!F158-((測定データ貼り付け用シート!W158-測定データ貼り付け用シート!Y158)*0.6+測定データ貼り付け用シート!Y158)</f>
        <v>0.61380000000000012</v>
      </c>
      <c r="G161" s="98">
        <f>測定データ貼り付け用シート!G158-(測定データ貼り付け用シート!W158*1)</f>
        <v>0.70400000000000018</v>
      </c>
      <c r="H161" s="98">
        <f>測定データ貼り付け用シート!H158-(測定データ貼り付け用シート!V158*1)</f>
        <v>0.66999999999999993</v>
      </c>
      <c r="I161" s="98">
        <f>測定データ貼り付け用シート!I158-((測定データ貼り付け用シート!V158-測定データ貼り付け用シート!Y158)*0.6+測定データ貼り付け用シート!Y158)</f>
        <v>0.60719999999999996</v>
      </c>
      <c r="J161" s="98">
        <f>測定データ貼り付け用シート!J158-((測定データ貼り付け用シート!V158-測定データ貼り付け用シート!Y158)*0.3+測定データ貼り付け用シート!Y158)</f>
        <v>0.51910000000000012</v>
      </c>
      <c r="K161" s="98">
        <f>測定データ貼り付け用シート!K158-((測定データ貼り付け用シート!V158-測定データ貼り付け用シート!Y158)*0.2+測定データ貼り付け用シート!Y158)</f>
        <v>0.46439999999999998</v>
      </c>
      <c r="L161" s="98">
        <f>測定データ貼り付け用シート!L158-測定データ貼り付け用シート!X158</f>
        <v>0.53200000000000003</v>
      </c>
      <c r="M161" s="98">
        <f>測定データ貼り付け用シート!M158-測定データ貼り付け用シート!Y158</f>
        <v>0.28699999999999998</v>
      </c>
      <c r="N161" s="98">
        <f>測定データ貼り付け用シート!N158-測定データ貼り付け用シート!Y158</f>
        <v>0.26500000000000001</v>
      </c>
      <c r="O161" s="98">
        <f>測定データ貼り付け用シート!O158-測定データ貼り付け用シート!X158</f>
        <v>0.52299999999999991</v>
      </c>
      <c r="P161" s="98">
        <f>測定データ貼り付け用シート!P158-((測定データ貼り付け用シート!U158-測定データ貼り付け用シート!Y158)*0.2+測定データ貼り付け用シート!Y158)</f>
        <v>0.43360000000000004</v>
      </c>
      <c r="Q161" s="98">
        <f>測定データ貼り付け用シート!Q158-((測定データ貼り付け用シート!U158-測定データ貼り付け用シート!Y158)*0.3+測定データ貼り付け用シート!Y158)</f>
        <v>0.47539999999999999</v>
      </c>
      <c r="R161" s="98">
        <f>測定データ貼り付け用シート!R158-((測定データ貼り付け用シート!U158-測定データ貼り付け用シート!Y158)*0.6+測定データ貼り付け用シート!Y158)</f>
        <v>0.55079999999999996</v>
      </c>
      <c r="S161" s="98">
        <f>測定データ貼り付け用シート!S158-(測定データ貼り付け用シート!U158*1)</f>
        <v>0.6379999999999999</v>
      </c>
    </row>
    <row r="162" spans="1:19">
      <c r="A162" s="99">
        <v>4560</v>
      </c>
      <c r="B162" s="98">
        <f>測定データ貼り付け用シート!B159-測定データ貼り付け用シート!Y159</f>
        <v>0.26300000000000001</v>
      </c>
      <c r="C162" s="98">
        <f>測定データ貼り付け用シート!C159-測定データ貼り付け用シート!X159</f>
        <v>0.5069999999999999</v>
      </c>
      <c r="D162" s="98">
        <f>測定データ貼り付け用シート!D159-((測定データ貼り付け用シート!W159-測定データ貼り付け用シート!Y159)*0.2+測定データ貼り付け用シート!Y159)</f>
        <v>0.44039999999999996</v>
      </c>
      <c r="E162" s="98">
        <f>測定データ貼り付け用シート!E159-((測定データ貼り付け用シート!W159-測定データ貼り付け用シート!Y159)*0.3+測定データ貼り付け用シート!Y159)</f>
        <v>0.49610000000000004</v>
      </c>
      <c r="F162" s="98">
        <f>測定データ貼り付け用シート!F159-((測定データ貼り付け用シート!W159-測定データ貼り付け用シート!Y159)*0.6+測定データ貼り付け用シート!Y159)</f>
        <v>0.61519999999999997</v>
      </c>
      <c r="G162" s="98">
        <f>測定データ貼り付け用シート!G159-(測定データ貼り付け用シート!W159*1)</f>
        <v>0.70399999999999996</v>
      </c>
      <c r="H162" s="98">
        <f>測定データ貼り付け用シート!H159-(測定データ貼り付け用シート!V159*1)</f>
        <v>0.66900000000000004</v>
      </c>
      <c r="I162" s="98">
        <f>測定データ貼り付け用シート!I159-((測定データ貼り付け用シート!V159-測定データ貼り付け用シート!Y159)*0.6+測定データ貼り付け用シート!Y159)</f>
        <v>0.60620000000000007</v>
      </c>
      <c r="J162" s="98">
        <f>測定データ貼り付け用シート!J159-((測定データ貼り付け用シート!V159-測定データ貼り付け用シート!Y159)*0.3+測定データ貼り付け用シート!Y159)</f>
        <v>0.51710000000000012</v>
      </c>
      <c r="K162" s="98">
        <f>測定データ貼り付け用シート!K159-((測定データ貼り付け用シート!V159-測定データ貼り付け用シート!Y159)*0.2+測定データ貼り付け用シート!Y159)</f>
        <v>0.46239999999999998</v>
      </c>
      <c r="L162" s="98">
        <f>測定データ貼り付け用シート!L159-測定データ貼り付け用シート!X159</f>
        <v>0.53</v>
      </c>
      <c r="M162" s="98">
        <f>測定データ貼り付け用シート!M159-測定データ貼り付け用シート!Y159</f>
        <v>0.28499999999999998</v>
      </c>
      <c r="N162" s="98">
        <f>測定データ貼り付け用シート!N159-測定データ貼り付け用シート!Y159</f>
        <v>0.26200000000000001</v>
      </c>
      <c r="O162" s="98">
        <f>測定データ貼り付け用シート!O159-測定データ貼り付け用シート!X159</f>
        <v>0.52200000000000002</v>
      </c>
      <c r="P162" s="98">
        <f>測定データ貼り付け用シート!P159-((測定データ貼り付け用シート!U159-測定データ貼り付け用シート!Y159)*0.2+測定データ貼り付け用シート!Y159)</f>
        <v>0.43140000000000006</v>
      </c>
      <c r="Q162" s="98">
        <f>測定データ貼り付け用シート!Q159-((測定データ貼り付け用シート!U159-測定データ貼り付け用シート!Y159)*0.3+測定データ貼り付け用シート!Y159)</f>
        <v>0.47210000000000002</v>
      </c>
      <c r="R162" s="98">
        <f>測定データ貼り付け用シート!R159-((測定データ貼り付け用シート!U159-測定データ貼り付け用シート!Y159)*0.6+測定データ貼り付け用シート!Y159)</f>
        <v>0.54820000000000002</v>
      </c>
      <c r="S162" s="98">
        <f>測定データ貼り付け用シート!S159-(測定データ貼り付け用シート!U159*1)</f>
        <v>0.63700000000000001</v>
      </c>
    </row>
    <row r="163" spans="1:19">
      <c r="A163" s="99">
        <v>4590</v>
      </c>
      <c r="B163" s="98">
        <f>測定データ貼り付け用シート!B160-測定データ貼り付け用シート!Y160</f>
        <v>0.26100000000000001</v>
      </c>
      <c r="C163" s="98">
        <f>測定データ貼り付け用シート!C160-測定データ貼り付け用シート!X160</f>
        <v>0.50600000000000001</v>
      </c>
      <c r="D163" s="98">
        <f>測定データ貼り付け用シート!D160-((測定データ貼り付け用シート!W160-測定データ貼り付け用シート!Y160)*0.2+測定データ貼り付け用シート!Y160)</f>
        <v>0.43739999999999996</v>
      </c>
      <c r="E163" s="98">
        <f>測定データ貼り付け用シート!E160-((測定データ貼り付け用シート!W160-測定データ貼り付け用シート!Y160)*0.3+測定データ貼り付け用シート!Y160)</f>
        <v>0.49610000000000004</v>
      </c>
      <c r="F163" s="98">
        <f>測定データ貼り付け用シート!F160-((測定データ貼り付け用シート!W160-測定データ貼り付け用シート!Y160)*0.6+測定データ貼り付け用シート!Y160)</f>
        <v>0.61519999999999997</v>
      </c>
      <c r="G163" s="98">
        <f>測定データ貼り付け用シート!G160-(測定データ貼り付け用シート!W160*1)</f>
        <v>0.70400000000000018</v>
      </c>
      <c r="H163" s="98">
        <f>測定データ貼り付け用シート!H160-(測定データ貼り付け用シート!V160*1)</f>
        <v>0.66799999999999993</v>
      </c>
      <c r="I163" s="98">
        <f>測定データ貼り付け用シート!I160-((測定データ貼り付け用シート!V160-測定データ貼り付け用シート!Y160)*0.6+測定データ貼り付け用シート!Y160)</f>
        <v>0.60460000000000003</v>
      </c>
      <c r="J163" s="98">
        <f>測定データ貼り付け用シート!J160-((測定データ貼り付け用シート!V160-測定データ貼り付け用シート!Y160)*0.3+測定データ貼り付け用シート!Y160)</f>
        <v>0.51580000000000004</v>
      </c>
      <c r="K163" s="98">
        <f>測定データ貼り付け用シート!K160-((測定データ貼り付け用シート!V160-測定データ貼り付け用シート!Y160)*0.2+測定データ貼り付け用シート!Y160)</f>
        <v>0.46219999999999994</v>
      </c>
      <c r="L163" s="98">
        <f>測定データ貼り付け用シート!L160-測定データ貼り付け用シート!X160</f>
        <v>0.52899999999999991</v>
      </c>
      <c r="M163" s="98">
        <f>測定データ貼り付け用シート!M160-測定データ貼り付け用シート!Y160</f>
        <v>0.28399999999999997</v>
      </c>
      <c r="N163" s="98">
        <f>測定データ貼り付け用シート!N160-測定データ貼り付け用シート!Y160</f>
        <v>0.26100000000000001</v>
      </c>
      <c r="O163" s="98">
        <f>測定データ貼り付け用シート!O160-測定データ貼り付け用シート!X160</f>
        <v>0.52099999999999991</v>
      </c>
      <c r="P163" s="98">
        <f>測定データ貼り付け用シート!P160-((測定データ貼り付け用シート!U160-測定データ貼り付け用シート!Y160)*0.2+測定データ貼り付け用シート!Y160)</f>
        <v>0.43040000000000006</v>
      </c>
      <c r="Q163" s="98">
        <f>測定データ貼り付け用シート!Q160-((測定データ貼り付け用シート!U160-測定データ貼り付け用シート!Y160)*0.3+測定データ貼り付け用シート!Y160)</f>
        <v>0.47110000000000002</v>
      </c>
      <c r="R163" s="98">
        <f>測定データ貼り付け用シート!R160-((測定データ貼り付け用シート!U160-測定データ貼り付け用シート!Y160)*0.6+測定データ貼り付け用シート!Y160)</f>
        <v>0.54720000000000002</v>
      </c>
      <c r="S163" s="98">
        <f>測定データ貼り付け用シート!S160-(測定データ貼り付け用シート!U160*1)</f>
        <v>0.63700000000000001</v>
      </c>
    </row>
    <row r="164" spans="1:19">
      <c r="A164" s="99">
        <v>4620</v>
      </c>
      <c r="B164" s="98">
        <f>測定データ貼り付け用シート!B161-測定データ貼り付け用シート!Y161</f>
        <v>0.25800000000000001</v>
      </c>
      <c r="C164" s="98">
        <f>測定データ貼り付け用シート!C161-測定データ貼り付け用シート!X161</f>
        <v>0.50299999999999989</v>
      </c>
      <c r="D164" s="98">
        <f>測定データ貼り付け用シート!D161-((測定データ貼り付け用シート!W161-測定データ貼り付け用シート!Y161)*0.2+測定データ貼り付け用シート!Y161)</f>
        <v>0.43659999999999999</v>
      </c>
      <c r="E164" s="98">
        <f>測定データ貼り付け用シート!E161-((測定データ貼り付け用シート!W161-測定データ貼り付け用シート!Y161)*0.3+測定データ貼り付け用シート!Y161)</f>
        <v>0.49240000000000006</v>
      </c>
      <c r="F164" s="98">
        <f>測定データ貼り付け用シート!F161-((測定データ貼り付け用シート!W161-測定データ貼り付け用シート!Y161)*0.6+測定データ貼り付け用シート!Y161)</f>
        <v>0.61180000000000012</v>
      </c>
      <c r="G164" s="98">
        <f>測定データ貼り付け用シート!G161-(測定データ貼り付け用シート!W161*1)</f>
        <v>0.70200000000000018</v>
      </c>
      <c r="H164" s="98">
        <f>測定データ貼り付け用シート!H161-(測定データ貼り付け用シート!V161*1)</f>
        <v>0.66700000000000004</v>
      </c>
      <c r="I164" s="98">
        <f>測定データ貼り付け用シート!I161-((測定データ貼り付け用シート!V161-測定データ貼り付け用シート!Y161)*0.6+測定データ貼り付け用シート!Y161)</f>
        <v>0.60420000000000007</v>
      </c>
      <c r="J164" s="98">
        <f>測定データ貼り付け用シート!J161-((測定データ貼り付け用シート!V161-測定データ貼り付け用シート!Y161)*0.3+測定データ貼り付け用シート!Y161)</f>
        <v>0.51310000000000011</v>
      </c>
      <c r="K164" s="98">
        <f>測定データ貼り付け用シート!K161-((測定データ貼り付け用シート!V161-測定データ貼り付け用シート!Y161)*0.2+測定データ貼り付け用シート!Y161)</f>
        <v>0.45839999999999997</v>
      </c>
      <c r="L164" s="98">
        <f>測定データ貼り付け用シート!L161-測定データ貼り付け用シート!X161</f>
        <v>0.52699999999999991</v>
      </c>
      <c r="M164" s="98">
        <f>測定データ貼り付け用シート!M161-測定データ貼り付け用シート!Y161</f>
        <v>0.27999999999999997</v>
      </c>
      <c r="N164" s="98">
        <f>測定データ貼り付け用シート!N161-測定データ貼り付け用シート!Y161</f>
        <v>0.25700000000000001</v>
      </c>
      <c r="O164" s="98">
        <f>測定データ貼り付け用シート!O161-測定データ貼り付け用シート!X161</f>
        <v>0.51800000000000002</v>
      </c>
      <c r="P164" s="98">
        <f>測定データ貼り付け用シート!P161-((測定データ貼り付け用シート!U161-測定データ貼り付け用シート!Y161)*0.2+測定データ貼り付け用シート!Y161)</f>
        <v>0.42660000000000003</v>
      </c>
      <c r="Q164" s="98">
        <f>測定データ貼り付け用シート!Q161-((測定データ貼り付け用シート!U161-測定データ貼り付け用シート!Y161)*0.3+測定データ貼り付け用シート!Y161)</f>
        <v>0.46739999999999998</v>
      </c>
      <c r="R164" s="98">
        <f>測定データ貼り付け用シート!R161-((測定データ貼り付け用シート!U161-測定データ貼り付け用シート!Y161)*0.6+測定データ貼り付け用シート!Y161)</f>
        <v>0.54479999999999995</v>
      </c>
      <c r="S164" s="98">
        <f>測定データ貼り付け用シート!S161-(測定データ貼り付け用シート!U161*1)</f>
        <v>0.6359999999999999</v>
      </c>
    </row>
    <row r="165" spans="1:19">
      <c r="A165" s="99">
        <v>4650</v>
      </c>
      <c r="B165" s="98">
        <f>測定データ貼り付け用シート!B162-測定データ貼り付け用シート!Y162</f>
        <v>0.25600000000000001</v>
      </c>
      <c r="C165" s="98">
        <f>測定データ貼り付け用シート!C162-測定データ貼り付け用シート!X162</f>
        <v>0.502</v>
      </c>
      <c r="D165" s="98">
        <f>測定データ貼り付け用シート!D162-((測定データ貼り付け用シート!W162-測定データ貼り付け用シート!Y162)*0.2+測定データ貼り付け用シート!Y162)</f>
        <v>0.43239999999999995</v>
      </c>
      <c r="E165" s="98">
        <f>測定データ貼り付け用シート!E162-((測定データ貼り付け用シート!W162-測定データ貼り付け用シート!Y162)*0.3+測定データ貼り付け用シート!Y162)</f>
        <v>0.49010000000000004</v>
      </c>
      <c r="F165" s="98">
        <f>測定データ貼り付け用シート!F162-((測定データ貼り付け用シート!W162-測定データ貼り付け用シート!Y162)*0.6+測定データ貼り付け用シート!Y162)</f>
        <v>0.61119999999999997</v>
      </c>
      <c r="G165" s="98">
        <f>測定データ貼り付け用シート!G162-(測定データ貼り付け用シート!W162*1)</f>
        <v>0.70100000000000007</v>
      </c>
      <c r="H165" s="98">
        <f>測定データ貼り付け用シート!H162-(測定データ貼り付け用シート!V162*1)</f>
        <v>0.66699999999999993</v>
      </c>
      <c r="I165" s="98">
        <f>測定データ貼り付け用シート!I162-((測定データ貼り付け用シート!V162-測定データ貼り付け用シート!Y162)*0.6+測定データ貼り付け用シート!Y162)</f>
        <v>0.6028</v>
      </c>
      <c r="J165" s="98">
        <f>測定データ貼り付け用シート!J162-((測定データ貼り付け用シート!V162-測定データ貼り付け用シート!Y162)*0.3+測定データ貼り付け用シート!Y162)</f>
        <v>0.51240000000000008</v>
      </c>
      <c r="K165" s="98">
        <f>測定データ貼り付け用シート!K162-((測定データ貼り付け用シート!V162-測定データ貼り付け用シート!Y162)*0.2+測定データ貼り付け用シート!Y162)</f>
        <v>0.45660000000000001</v>
      </c>
      <c r="L165" s="98">
        <f>測定データ貼り付け用シート!L162-測定データ貼り付け用シート!X162</f>
        <v>0.52499999999999991</v>
      </c>
      <c r="M165" s="98">
        <f>測定データ貼り付け用シート!M162-測定データ貼り付け用シート!Y162</f>
        <v>0.27699999999999997</v>
      </c>
      <c r="N165" s="98">
        <f>測定データ貼り付け用シート!N162-測定データ貼り付け用シート!Y162</f>
        <v>0.255</v>
      </c>
      <c r="O165" s="98">
        <f>測定データ貼り付け用シート!O162-測定データ貼り付け用シート!X162</f>
        <v>0.51600000000000001</v>
      </c>
      <c r="P165" s="98">
        <f>測定データ貼り付け用シート!P162-((測定データ貼り付け用シート!U162-測定データ貼り付け用シート!Y162)*0.2+測定データ貼り付け用シート!Y162)</f>
        <v>0.42460000000000003</v>
      </c>
      <c r="Q165" s="98">
        <f>測定データ貼り付け用シート!Q162-((測定データ貼り付け用シート!U162-測定データ貼り付け用シート!Y162)*0.3+測定データ貼り付け用シート!Y162)</f>
        <v>0.46639999999999998</v>
      </c>
      <c r="R165" s="98">
        <f>測定データ貼り付け用シート!R162-((測定データ貼り付け用シート!U162-測定データ貼り付け用シート!Y162)*0.6+測定データ貼り付け用シート!Y162)</f>
        <v>0.54380000000000006</v>
      </c>
      <c r="S165" s="98">
        <f>測定データ貼り付け用シート!S162-(測定データ貼り付け用シート!U162*1)</f>
        <v>0.6339999999999999</v>
      </c>
    </row>
    <row r="166" spans="1:19">
      <c r="A166" s="99">
        <v>4680</v>
      </c>
      <c r="B166" s="98">
        <f>測定データ貼り付け用シート!B163-測定データ貼り付け用シート!Y163</f>
        <v>0.253</v>
      </c>
      <c r="C166" s="98">
        <f>測定データ貼り付け用シート!C163-測定データ貼り付け用シート!X163</f>
        <v>0.50099999999999989</v>
      </c>
      <c r="D166" s="98">
        <f>測定データ貼り付け用シート!D163-((測定データ貼り付け用シート!W163-測定データ貼り付け用シート!Y163)*0.2+測定データ貼り付け用シート!Y163)</f>
        <v>0.43239999999999995</v>
      </c>
      <c r="E166" s="98">
        <f>測定データ貼り付け用シート!E163-((測定データ貼り付け用シート!W163-測定データ貼り付け用シート!Y163)*0.3+測定データ貼り付け用シート!Y163)</f>
        <v>0.49010000000000004</v>
      </c>
      <c r="F166" s="98">
        <f>測定データ貼り付け用シート!F163-((測定データ貼り付け用シート!W163-測定データ貼り付け用シート!Y163)*0.6+測定データ貼り付け用シート!Y163)</f>
        <v>0.61020000000000008</v>
      </c>
      <c r="G166" s="98">
        <f>測定データ貼り付け用シート!G163-(測定データ貼り付け用シート!W163*1)</f>
        <v>0.70100000000000007</v>
      </c>
      <c r="H166" s="98">
        <f>測定データ貼り付け用シート!H163-(測定データ貼り付け用シート!V163*1)</f>
        <v>0.66399999999999992</v>
      </c>
      <c r="I166" s="98">
        <f>測定データ貼り付け用シート!I163-((測定データ貼り付け用シート!V163-測定データ貼り付け用シート!Y163)*0.6+測定データ貼り付け用シート!Y163)</f>
        <v>0.60020000000000007</v>
      </c>
      <c r="J166" s="98">
        <f>測定データ貼り付け用シート!J163-((測定データ貼り付け用シート!V163-測定データ貼り付け用シート!Y163)*0.3+測定データ貼り付け用シート!Y163)</f>
        <v>0.5101</v>
      </c>
      <c r="K166" s="98">
        <f>測定データ貼り付け用シート!K163-((測定データ貼り付け用シート!V163-測定データ貼り付け用シート!Y163)*0.2+測定データ貼り付け用シート!Y163)</f>
        <v>0.45439999999999997</v>
      </c>
      <c r="L166" s="98">
        <f>測定データ貼り付け用シート!L163-測定データ貼り付け用シート!X163</f>
        <v>0.52299999999999991</v>
      </c>
      <c r="M166" s="98">
        <f>測定データ貼り付け用シート!M163-測定データ貼り付け用シート!Y163</f>
        <v>0.27499999999999997</v>
      </c>
      <c r="N166" s="98">
        <f>測定データ貼り付け用シート!N163-測定データ貼り付け用シート!Y163</f>
        <v>0.252</v>
      </c>
      <c r="O166" s="98">
        <f>測定データ貼り付け用シート!O163-測定データ貼り付け用シート!X163</f>
        <v>0.51400000000000001</v>
      </c>
      <c r="P166" s="98">
        <f>測定データ貼り付け用シート!P163-((測定データ貼り付け用シート!U163-測定データ貼り付け用シート!Y163)*0.2+測定データ貼り付け用シート!Y163)</f>
        <v>0.42260000000000003</v>
      </c>
      <c r="Q166" s="98">
        <f>測定データ貼り付け用シート!Q163-((測定データ貼り付け用シート!U163-測定データ貼り付け用シート!Y163)*0.3+測定データ貼り付け用シート!Y163)</f>
        <v>0.46339999999999998</v>
      </c>
      <c r="R166" s="98">
        <f>測定データ貼り付け用シート!R163-((測定データ貼り付け用シート!U163-測定データ貼り付け用シート!Y163)*0.6+測定データ貼り付け用シート!Y163)</f>
        <v>0.54180000000000006</v>
      </c>
      <c r="S166" s="98">
        <f>測定データ貼り付け用シート!S163-(測定データ貼り付け用シート!U163*1)</f>
        <v>0.63100000000000001</v>
      </c>
    </row>
    <row r="167" spans="1:19">
      <c r="A167" s="99">
        <v>4710</v>
      </c>
      <c r="B167" s="98">
        <f>測定データ貼り付け用シート!B164-測定データ貼り付け用シート!Y164</f>
        <v>0.251</v>
      </c>
      <c r="C167" s="98">
        <f>測定データ貼り付け用シート!C164-測定データ貼り付け用シート!X164</f>
        <v>0.49799999999999994</v>
      </c>
      <c r="D167" s="98">
        <f>測定データ貼り付け用シート!D164-((測定データ貼り付け用シート!W164-測定データ貼り付け用シート!Y164)*0.2+測定データ貼り付け用シート!Y164)</f>
        <v>0.42759999999999998</v>
      </c>
      <c r="E167" s="98">
        <f>測定データ貼り付け用シート!E164-((測定データ貼り付け用シート!W164-測定データ貼り付け用シート!Y164)*0.3+測定データ貼り付け用シート!Y164)</f>
        <v>0.48640000000000005</v>
      </c>
      <c r="F167" s="98">
        <f>測定データ貼り付け用シート!F164-((測定データ貼り付け用シート!W164-測定データ貼り付け用シート!Y164)*0.6+測定データ貼り付け用シート!Y164)</f>
        <v>0.60880000000000001</v>
      </c>
      <c r="G167" s="98">
        <f>測定データ貼り付け用シート!G164-(測定データ貼り付け用シート!W164*1)</f>
        <v>0.69900000000000007</v>
      </c>
      <c r="H167" s="98">
        <f>測定データ貼り付け用シート!H164-(測定データ貼り付け用シート!V164*1)</f>
        <v>0.66499999999999992</v>
      </c>
      <c r="I167" s="98">
        <f>測定データ貼り付け用シート!I164-((測定データ貼り付け用シート!V164-測定データ貼り付け用シート!Y164)*0.6+測定データ貼り付け用シート!Y164)</f>
        <v>0.6008</v>
      </c>
      <c r="J167" s="98">
        <f>測定データ貼り付け用シート!J164-((測定データ貼り付け用シート!V164-測定データ貼り付け用シート!Y164)*0.3+測定データ貼り付け用シート!Y164)</f>
        <v>0.50740000000000007</v>
      </c>
      <c r="K167" s="98">
        <f>測定データ貼り付け用シート!K164-((測定データ貼り付け用シート!V164-測定データ貼り付け用シート!Y164)*0.2+測定データ貼り付け用シート!Y164)</f>
        <v>0.4526</v>
      </c>
      <c r="L167" s="98">
        <f>測定データ貼り付け用シート!L164-測定データ貼り付け用シート!X164</f>
        <v>0.52200000000000002</v>
      </c>
      <c r="M167" s="98">
        <f>測定データ貼り付け用シート!M164-測定データ貼り付け用シート!Y164</f>
        <v>0.27199999999999996</v>
      </c>
      <c r="N167" s="98">
        <f>測定データ貼り付け用シート!N164-測定データ貼り付け用シート!Y164</f>
        <v>0.25</v>
      </c>
      <c r="O167" s="98">
        <f>測定データ貼り付け用シート!O164-測定データ貼り付け用シート!X164</f>
        <v>0.5129999999999999</v>
      </c>
      <c r="P167" s="98">
        <f>測定データ貼り付け用シート!P164-((測定データ貼り付け用シート!U164-測定データ貼り付け用シート!Y164)*0.2+測定データ貼り付け用シート!Y164)</f>
        <v>0.42060000000000003</v>
      </c>
      <c r="Q167" s="98">
        <f>測定データ貼り付け用シート!Q164-((測定データ貼り付け用シート!U164-測定データ貼り付け用シート!Y164)*0.3+測定データ貼り付け用シート!Y164)</f>
        <v>0.46139999999999998</v>
      </c>
      <c r="R167" s="98">
        <f>測定データ貼り付け用シート!R164-((測定データ貼り付け用シート!U164-測定データ貼り付け用シート!Y164)*0.6+測定データ貼り付け用シート!Y164)</f>
        <v>0.54079999999999995</v>
      </c>
      <c r="S167" s="98">
        <f>測定データ貼り付け用シート!S164-(測定データ貼り付け用シート!U164*1)</f>
        <v>0.63100000000000001</v>
      </c>
    </row>
    <row r="168" spans="1:19">
      <c r="A168" s="99">
        <v>4740</v>
      </c>
      <c r="B168" s="98">
        <f>測定データ貼り付け用シート!B165-測定データ貼り付け用シート!Y165</f>
        <v>0.249</v>
      </c>
      <c r="C168" s="98">
        <f>測定データ貼り付け用シート!C165-測定データ貼り付け用シート!X165</f>
        <v>0.49699999999999994</v>
      </c>
      <c r="D168" s="98">
        <f>測定データ貼り付け用シート!D165-((測定データ貼り付け用シート!W165-測定データ貼り付け用シート!Y165)*0.2+測定データ貼り付け用シート!Y165)</f>
        <v>0.42759999999999998</v>
      </c>
      <c r="E168" s="98">
        <f>測定データ貼り付け用シート!E165-((測定データ貼り付け用シート!W165-測定データ貼り付け用シート!Y165)*0.3+測定データ貼り付け用シート!Y165)</f>
        <v>0.48640000000000005</v>
      </c>
      <c r="F168" s="98">
        <f>測定データ貼り付け用シート!F165-((測定データ貼り付け用シート!W165-測定データ貼り付け用シート!Y165)*0.6+測定データ貼り付け用シート!Y165)</f>
        <v>0.60880000000000001</v>
      </c>
      <c r="G168" s="98">
        <f>測定データ貼り付け用シート!G165-(測定データ貼り付け用シート!W165*1)</f>
        <v>0.69800000000000018</v>
      </c>
      <c r="H168" s="98">
        <f>測定データ貼り付け用シート!H165-(測定データ貼り付け用シート!V165*1)</f>
        <v>0.66100000000000003</v>
      </c>
      <c r="I168" s="98">
        <f>測定データ貼り付け用シート!I165-((測定データ貼り付け用シート!V165-測定データ貼り付け用シート!Y165)*0.6+測定データ貼り付け用シート!Y165)</f>
        <v>0.59699999999999998</v>
      </c>
      <c r="J168" s="98">
        <f>測定データ貼り付け用シート!J165-((測定データ貼り付け用シート!V165-測定データ貼り付け用シート!Y165)*0.3+測定データ貼り付け用シート!Y165)</f>
        <v>0.50550000000000006</v>
      </c>
      <c r="K168" s="98">
        <f>測定データ貼り付け用シート!K165-((測定データ貼り付け用シート!V165-測定データ貼り付け用シート!Y165)*0.2+測定データ貼り付け用シート!Y165)</f>
        <v>0.44999999999999996</v>
      </c>
      <c r="L168" s="98">
        <f>測定データ貼り付け用シート!L165-測定データ貼り付け用シート!X165</f>
        <v>0.52</v>
      </c>
      <c r="M168" s="98">
        <f>測定データ貼り付け用シート!M165-測定データ貼り付け用シート!Y165</f>
        <v>0.26999999999999996</v>
      </c>
      <c r="N168" s="98">
        <f>測定データ貼り付け用シート!N165-測定データ貼り付け用シート!Y165</f>
        <v>0.248</v>
      </c>
      <c r="O168" s="98">
        <f>測定データ貼り付け用シート!O165-測定データ貼り付け用シート!X165</f>
        <v>0.51200000000000001</v>
      </c>
      <c r="P168" s="98">
        <f>測定データ貼り付け用シート!P165-((測定データ貼り付け用シート!U165-測定データ貼り付け用シート!Y165)*0.2+測定データ貼り付け用シート!Y165)</f>
        <v>0.41860000000000003</v>
      </c>
      <c r="Q168" s="98">
        <f>測定データ貼り付け用シート!Q165-((測定データ貼り付け用シート!U165-測定データ貼り付け用シート!Y165)*0.3+測定データ貼り付け用シート!Y165)</f>
        <v>0.46039999999999998</v>
      </c>
      <c r="R168" s="98">
        <f>測定データ貼り付け用シート!R165-((測定データ貼り付け用シート!U165-測定データ貼り付け用シート!Y165)*0.6+測定データ貼り付け用シート!Y165)</f>
        <v>0.53980000000000006</v>
      </c>
      <c r="S168" s="98">
        <f>測定データ貼り付け用シート!S165-(測定データ貼り付け用シート!U165*1)</f>
        <v>0.63100000000000001</v>
      </c>
    </row>
    <row r="169" spans="1:19">
      <c r="A169" s="99">
        <v>4770</v>
      </c>
      <c r="B169" s="98">
        <f>測定データ貼り付け用シート!B166-測定データ貼り付け用シート!Y166</f>
        <v>0.246</v>
      </c>
      <c r="C169" s="98">
        <f>測定データ貼り付け用シート!C166-測定データ貼り付け用シート!X166</f>
        <v>0.49499999999999994</v>
      </c>
      <c r="D169" s="98">
        <f>測定データ貼り付け用シート!D166-((測定データ貼り付け用シート!W166-測定データ貼り付け用シート!Y166)*0.2+測定データ貼り付け用シート!Y166)</f>
        <v>0.42359999999999998</v>
      </c>
      <c r="E169" s="98">
        <f>測定データ貼り付け用シート!E166-((測定データ貼り付け用シート!W166-測定データ貼り付け用シート!Y166)*0.3+測定データ貼り付け用シート!Y166)</f>
        <v>0.48240000000000005</v>
      </c>
      <c r="F169" s="98">
        <f>測定データ貼り付け用シート!F166-((測定データ貼り付け用シート!W166-測定データ貼り付け用シート!Y166)*0.6+測定データ貼り付け用シート!Y166)</f>
        <v>0.60380000000000011</v>
      </c>
      <c r="G169" s="98">
        <f>測定データ貼り付け用シート!G166-(測定データ貼り付け用シート!W166*1)</f>
        <v>0.69600000000000017</v>
      </c>
      <c r="H169" s="98">
        <f>測定データ貼り付け用シート!H166-(測定データ貼り付け用シート!V166*1)</f>
        <v>0.66299999999999992</v>
      </c>
      <c r="I169" s="98">
        <f>測定データ貼り付け用シート!I166-((測定データ貼り付け用シート!V166-測定データ貼り付け用シート!Y166)*0.6+測定データ貼り付け用シート!Y166)</f>
        <v>0.5978</v>
      </c>
      <c r="J169" s="98">
        <f>測定データ貼り付け用シート!J166-((測定データ貼り付け用シート!V166-測定データ貼り付け用シート!Y166)*0.3+測定データ貼り付け用シート!Y166)</f>
        <v>0.50540000000000007</v>
      </c>
      <c r="K169" s="98">
        <f>測定データ貼り付け用シート!K166-((測定データ貼り付け用シート!V166-測定データ貼り付け用シート!Y166)*0.2+測定データ貼り付け用シート!Y166)</f>
        <v>0.4486</v>
      </c>
      <c r="L169" s="98">
        <f>測定データ貼り付け用シート!L166-測定データ貼り付け用シート!X166</f>
        <v>0.51899999999999991</v>
      </c>
      <c r="M169" s="98">
        <f>測定データ貼り付け用シート!M166-測定データ貼り付け用シート!Y166</f>
        <v>0.26799999999999996</v>
      </c>
      <c r="N169" s="98">
        <f>測定データ貼り付け用シート!N166-測定データ貼り付け用シート!Y166</f>
        <v>0.246</v>
      </c>
      <c r="O169" s="98">
        <f>測定データ貼り付け用シート!O166-測定データ貼り付け用シート!X166</f>
        <v>0.5089999999999999</v>
      </c>
      <c r="P169" s="98">
        <f>測定データ貼り付け用シート!P166-((測定データ貼り付け用シート!U166-測定データ貼り付け用シート!Y166)*0.2+測定データ貼り付け用シート!Y166)</f>
        <v>0.41660000000000003</v>
      </c>
      <c r="Q169" s="98">
        <f>測定データ貼り付け用シート!Q166-((測定データ貼り付け用シート!U166-測定データ貼り付け用シート!Y166)*0.3+測定データ貼り付け用シート!Y166)</f>
        <v>0.45639999999999997</v>
      </c>
      <c r="R169" s="98">
        <f>測定データ貼り付け用シート!R166-((測定データ貼り付け用シート!U166-測定データ貼り付け用シート!Y166)*0.6+測定データ貼り付け用シート!Y166)</f>
        <v>0.53780000000000006</v>
      </c>
      <c r="S169" s="98">
        <f>測定データ貼り付け用シート!S166-(測定データ貼り付け用シート!U166*1)</f>
        <v>0.62799999999999989</v>
      </c>
    </row>
    <row r="170" spans="1:19">
      <c r="A170" s="99">
        <v>4800</v>
      </c>
      <c r="B170" s="98">
        <f>測定データ貼り付け用シート!B167-測定データ貼り付け用シート!Y167</f>
        <v>0.24399999999999999</v>
      </c>
      <c r="C170" s="98">
        <f>測定データ貼り付け用シート!C167-測定データ貼り付け用シート!X167</f>
        <v>0.49400000000000005</v>
      </c>
      <c r="D170" s="98">
        <f>測定データ貼り付け用シート!D167-((測定データ貼り付け用シート!W167-測定データ貼り付け用シート!Y167)*0.2+測定データ貼り付け用シート!Y167)</f>
        <v>0.42259999999999998</v>
      </c>
      <c r="E170" s="98">
        <f>測定データ貼り付け用シート!E167-((測定データ貼り付け用シート!W167-測定データ貼り付け用シート!Y167)*0.3+測定データ貼り付け用シート!Y167)</f>
        <v>0.48140000000000005</v>
      </c>
      <c r="F170" s="98">
        <f>測定データ貼り付け用シート!F167-((測定データ貼り付け用シート!W167-測定データ貼り付け用シート!Y167)*0.6+測定データ貼り付け用シート!Y167)</f>
        <v>0.6048</v>
      </c>
      <c r="G170" s="98">
        <f>測定データ貼り付け用シート!G167-(測定データ貼り付け用シート!W167*1)</f>
        <v>0.69600000000000017</v>
      </c>
      <c r="H170" s="98">
        <f>測定データ貼り付け用シート!H167-(測定データ貼り付け用シート!V167*1)</f>
        <v>0.66200000000000003</v>
      </c>
      <c r="I170" s="98">
        <f>測定データ貼り付け用シート!I167-((測定データ貼り付け用シート!V167-測定データ貼り付け用シート!Y167)*0.6+測定データ貼り付け用シート!Y167)</f>
        <v>0.5968</v>
      </c>
      <c r="J170" s="98">
        <f>測定データ貼り付け用シート!J167-((測定データ貼り付け用シート!V167-測定データ貼り付け用シート!Y167)*0.3+測定データ貼り付け用シート!Y167)</f>
        <v>0.50240000000000007</v>
      </c>
      <c r="K170" s="98">
        <f>測定データ貼り付け用シート!K167-((測定データ貼り付け用シート!V167-測定データ貼り付け用シート!Y167)*0.2+測定データ貼り付け用シート!Y167)</f>
        <v>0.4466</v>
      </c>
      <c r="L170" s="98">
        <f>測定データ貼り付け用シート!L167-測定データ貼り付け用シート!X167</f>
        <v>0.5169999999999999</v>
      </c>
      <c r="M170" s="98">
        <f>測定データ貼り付け用シート!M167-測定データ貼り付け用シート!Y167</f>
        <v>0.26500000000000001</v>
      </c>
      <c r="N170" s="98">
        <f>測定データ貼り付け用シート!N167-測定データ貼り付け用シート!Y167</f>
        <v>0.24299999999999999</v>
      </c>
      <c r="O170" s="98">
        <f>測定データ貼り付け用シート!O167-測定データ貼り付け用シート!X167</f>
        <v>0.50800000000000001</v>
      </c>
      <c r="P170" s="98">
        <f>測定データ貼り付け用シート!P167-((測定データ貼り付け用シート!U167-測定データ貼り付け用シート!Y167)*0.2+測定データ貼り付け用シート!Y167)</f>
        <v>0.41460000000000002</v>
      </c>
      <c r="Q170" s="98">
        <f>測定データ貼り付け用シート!Q167-((測定データ貼り付け用シート!U167-測定データ貼り付け用シート!Y167)*0.3+測定データ貼り付け用シート!Y167)</f>
        <v>0.45639999999999997</v>
      </c>
      <c r="R170" s="98">
        <f>測定データ貼り付け用シート!R167-((測定データ貼り付け用シート!U167-測定データ貼り付け用シート!Y167)*0.6+測定データ貼り付け用シート!Y167)</f>
        <v>0.53580000000000005</v>
      </c>
      <c r="S170" s="98">
        <f>測定データ貼り付け用シート!S167-(測定データ貼り付け用シート!U167*1)</f>
        <v>0.62799999999999989</v>
      </c>
    </row>
    <row r="171" spans="1:19">
      <c r="A171" s="99">
        <v>4830</v>
      </c>
      <c r="B171" s="98">
        <f>測定データ貼り付け用シート!B168-測定データ貼り付け用シート!Y168</f>
        <v>0.24099999999999999</v>
      </c>
      <c r="C171" s="98">
        <f>測定データ貼り付け用シート!C168-測定データ貼り付け用シート!X168</f>
        <v>0.49300000000000005</v>
      </c>
      <c r="D171" s="98">
        <f>測定データ貼り付け用シート!D168-((測定データ貼り付け用シート!W168-測定データ貼り付け用シート!Y168)*0.2+測定データ貼り付け用シート!Y168)</f>
        <v>0.42039999999999994</v>
      </c>
      <c r="E171" s="98">
        <f>測定データ貼り付け用シート!E168-((測定データ貼り付け用シート!W168-測定データ貼り付け用シート!Y168)*0.3+測定データ貼り付け用シート!Y168)</f>
        <v>0.48010000000000003</v>
      </c>
      <c r="F171" s="98">
        <f>測定データ貼り付け用シート!F168-((測定データ貼り付け用シート!W168-測定データ貼り付け用シート!Y168)*0.6+測定データ貼り付け用シート!Y168)</f>
        <v>0.60420000000000007</v>
      </c>
      <c r="G171" s="98">
        <f>測定データ貼り付け用シート!G168-(測定データ貼り付け用シート!W168*1)</f>
        <v>0.69399999999999995</v>
      </c>
      <c r="H171" s="98">
        <f>測定データ貼り付け用シート!H168-(測定データ貼り付け用シート!V168*1)</f>
        <v>0.65600000000000003</v>
      </c>
      <c r="I171" s="98">
        <f>測定データ貼り付け用シート!I168-((測定データ貼り付け用シート!V168-測定データ貼り付け用シート!Y168)*0.6+測定データ貼り付け用シート!Y168)</f>
        <v>0.59240000000000004</v>
      </c>
      <c r="J171" s="98">
        <f>測定データ貼り付け用シート!J168-((測定データ貼り付け用シート!V168-測定データ貼り付け用シート!Y168)*0.3+測定データ貼り付け用シート!Y168)</f>
        <v>0.50019999999999998</v>
      </c>
      <c r="K171" s="98">
        <f>測定データ貼り付け用シート!K168-((測定データ貼り付け用シート!V168-測定データ貼り付け用シート!Y168)*0.2+測定データ貼り付け用シート!Y168)</f>
        <v>0.44379999999999997</v>
      </c>
      <c r="L171" s="98">
        <f>測定データ貼り付け用シート!L168-測定データ貼り付け用シート!X168</f>
        <v>0.5149999999999999</v>
      </c>
      <c r="M171" s="98">
        <f>測定データ貼り付け用シート!M168-測定データ貼り付け用シート!Y168</f>
        <v>0.26300000000000001</v>
      </c>
      <c r="N171" s="98">
        <f>測定データ貼り付け用シート!N168-測定データ貼り付け用シート!Y168</f>
        <v>0.24099999999999999</v>
      </c>
      <c r="O171" s="98">
        <f>測定データ貼り付け用シート!O168-測定データ貼り付け用シート!X168</f>
        <v>0.5069999999999999</v>
      </c>
      <c r="P171" s="98">
        <f>測定データ貼り付け用シート!P168-((測定データ貼り付け用シート!U168-測定データ貼り付け用シート!Y168)*0.2+測定データ貼り付け用シート!Y168)</f>
        <v>0.41360000000000002</v>
      </c>
      <c r="Q171" s="98">
        <f>測定データ貼り付け用シート!Q168-((測定データ貼り付け用シート!U168-測定データ貼り付け用シート!Y168)*0.3+測定データ貼り付け用シート!Y168)</f>
        <v>0.45439999999999997</v>
      </c>
      <c r="R171" s="98">
        <f>測定データ貼り付け用シート!R168-((測定データ貼り付け用シート!U168-測定データ貼り付け用シート!Y168)*0.6+測定データ貼り付け用シート!Y168)</f>
        <v>0.53580000000000005</v>
      </c>
      <c r="S171" s="98">
        <f>測定データ貼り付け用シート!S168-(測定データ貼り付け用シート!U168*1)</f>
        <v>0.627</v>
      </c>
    </row>
    <row r="172" spans="1:19">
      <c r="A172" s="99">
        <v>4860</v>
      </c>
      <c r="B172" s="98">
        <f>測定データ貼り付け用シート!B169-測定データ貼り付け用シート!Y169</f>
        <v>0.23899999999999999</v>
      </c>
      <c r="C172" s="98">
        <f>測定データ貼り付け用シート!C169-測定データ貼り付け用シート!X169</f>
        <v>0.49000000000000005</v>
      </c>
      <c r="D172" s="98">
        <f>測定データ貼り付け用シート!D169-((測定データ貼り付け用シート!W169-測定データ貼り付け用シート!Y169)*0.2+測定データ貼り付け用シート!Y169)</f>
        <v>0.41859999999999997</v>
      </c>
      <c r="E172" s="98">
        <f>測定データ貼り付け用シート!E169-((測定データ貼り付け用シート!W169-測定データ貼り付け用シート!Y169)*0.3+測定データ貼り付け用シート!Y169)</f>
        <v>0.47640000000000005</v>
      </c>
      <c r="F172" s="98">
        <f>測定データ貼り付け用シート!F169-((測定データ貼り付け用シート!W169-測定データ貼り付け用シート!Y169)*0.6+測定データ貼り付け用シート!Y169)</f>
        <v>0.6008</v>
      </c>
      <c r="G172" s="98">
        <f>測定データ貼り付け用シート!G169-(測定データ貼り付け用シート!W169*1)</f>
        <v>0.69300000000000006</v>
      </c>
      <c r="H172" s="98">
        <f>測定データ貼り付け用シート!H169-(測定データ貼り付け用シート!V169*1)</f>
        <v>0.66</v>
      </c>
      <c r="I172" s="98">
        <f>測定データ貼り付け用シート!I169-((測定データ貼り付け用シート!V169-測定データ貼り付け用シート!Y169)*0.6+測定データ貼り付け用シート!Y169)</f>
        <v>0.59379999999999999</v>
      </c>
      <c r="J172" s="98">
        <f>測定データ貼り付け用シート!J169-((測定データ貼り付け用シート!V169-測定データ貼り付け用シート!Y169)*0.3+測定データ貼り付け用シート!Y169)</f>
        <v>0.49940000000000007</v>
      </c>
      <c r="K172" s="98">
        <f>測定データ貼り付け用シート!K169-((測定データ貼り付け用シート!V169-測定データ貼り付け用シート!Y169)*0.2+測定データ貼り付け用シート!Y169)</f>
        <v>0.44359999999999999</v>
      </c>
      <c r="L172" s="98">
        <f>測定データ貼り付け用シート!L169-測定データ貼り付け用シート!X169</f>
        <v>0.51400000000000001</v>
      </c>
      <c r="M172" s="98">
        <f>測定データ貼り付け用シート!M169-測定データ貼り付け用シート!Y169</f>
        <v>0.26</v>
      </c>
      <c r="N172" s="98">
        <f>測定データ貼り付け用シート!N169-測定データ貼り付け用シート!Y169</f>
        <v>0.23899999999999999</v>
      </c>
      <c r="O172" s="98">
        <f>測定データ貼り付け用シート!O169-測定データ貼り付け用シート!X169</f>
        <v>0.50499999999999989</v>
      </c>
      <c r="P172" s="98">
        <f>測定データ貼り付け用シート!P169-((測定データ貼り付け用シート!U169-測定データ貼り付け用シート!Y169)*0.2+測定データ貼り付け用シート!Y169)</f>
        <v>0.41060000000000002</v>
      </c>
      <c r="Q172" s="98">
        <f>測定データ貼り付け用シート!Q169-((測定データ貼り付け用シート!U169-測定データ貼り付け用シート!Y169)*0.3+測定データ貼り付け用シート!Y169)</f>
        <v>0.45239999999999997</v>
      </c>
      <c r="R172" s="98">
        <f>測定データ貼り付け用シート!R169-((測定データ貼り付け用シート!U169-測定データ貼り付け用シート!Y169)*0.6+測定データ貼り付け用シート!Y169)</f>
        <v>0.53279999999999994</v>
      </c>
      <c r="S172" s="98">
        <f>測定データ貼り付け用シート!S169-(測定データ貼り付け用シート!U169*1)</f>
        <v>0.625</v>
      </c>
    </row>
    <row r="173" spans="1:19">
      <c r="A173" s="99">
        <v>4890</v>
      </c>
      <c r="B173" s="98">
        <f>測定データ貼り付け用シート!B170-測定データ貼り付け用シート!Y170</f>
        <v>0.23699999999999999</v>
      </c>
      <c r="C173" s="98">
        <f>測定データ貼り付け用シート!C170-測定データ貼り付け用シート!X170</f>
        <v>0.49000000000000005</v>
      </c>
      <c r="D173" s="98">
        <f>測定データ貼り付け用シート!D170-((測定データ貼り付け用シート!W170-測定データ貼り付け用シート!Y170)*0.2+測定データ貼り付け用シート!Y170)</f>
        <v>0.41740000000000005</v>
      </c>
      <c r="E173" s="98">
        <f>測定データ貼り付け用シート!E170-((測定データ貼り付け用シート!W170-測定データ貼り付け用シート!Y170)*0.3+測定データ貼り付け用シート!Y170)</f>
        <v>0.47710000000000002</v>
      </c>
      <c r="F173" s="98">
        <f>測定データ貼り付け用シート!F170-((測定データ貼り付け用シート!W170-測定データ貼り付け用シート!Y170)*0.6+測定データ貼り付け用シート!Y170)</f>
        <v>0.60119999999999996</v>
      </c>
      <c r="G173" s="98">
        <f>測定データ貼り付け用シート!G170-(測定データ貼り付け用シート!W170*1)</f>
        <v>0.69300000000000006</v>
      </c>
      <c r="H173" s="98">
        <f>測定データ貼り付け用シート!H170-(測定データ貼り付け用シート!V170*1)</f>
        <v>0.65899999999999992</v>
      </c>
      <c r="I173" s="98">
        <f>測定データ貼り付け用シート!I170-((測定データ貼り付け用シート!V170-測定データ貼り付け用シート!Y170)*0.6+測定データ貼り付け用シート!Y170)</f>
        <v>0.59279999999999999</v>
      </c>
      <c r="J173" s="98">
        <f>測定データ貼り付け用シート!J170-((測定データ貼り付け用シート!V170-測定データ貼り付け用シート!Y170)*0.3+測定データ貼り付け用シート!Y170)</f>
        <v>0.49740000000000006</v>
      </c>
      <c r="K173" s="98">
        <f>測定データ貼り付け用シート!K170-((測定データ貼り付け用シート!V170-測定データ貼り付け用シート!Y170)*0.2+測定データ貼り付け用シート!Y170)</f>
        <v>0.44059999999999999</v>
      </c>
      <c r="L173" s="98">
        <f>測定データ貼り付け用シート!L170-測定データ貼り付け用シート!X170</f>
        <v>0.51200000000000001</v>
      </c>
      <c r="M173" s="98">
        <f>測定データ貼り付け用シート!M170-測定データ貼り付け用シート!Y170</f>
        <v>0.25800000000000001</v>
      </c>
      <c r="N173" s="98">
        <f>測定データ貼り付け用シート!N170-測定データ貼り付け用シート!Y170</f>
        <v>0.23699999999999999</v>
      </c>
      <c r="O173" s="98">
        <f>測定データ貼り付け用シート!O170-測定データ貼り付け用シート!X170</f>
        <v>0.50299999999999989</v>
      </c>
      <c r="P173" s="98">
        <f>測定データ貼り付け用シート!P170-((測定データ貼り付け用シート!U170-測定データ貼り付け用シート!Y170)*0.2+測定データ貼り付け用シート!Y170)</f>
        <v>0.40860000000000002</v>
      </c>
      <c r="Q173" s="98">
        <f>測定データ貼り付け用シート!Q170-((測定データ貼り付け用シート!U170-測定データ貼り付け用シート!Y170)*0.3+測定データ貼り付け用シート!Y170)</f>
        <v>0.45039999999999997</v>
      </c>
      <c r="R173" s="98">
        <f>測定データ貼り付け用シート!R170-((測定データ貼り付け用シート!U170-測定データ貼り付け用シート!Y170)*0.6+測定データ貼り付け用シート!Y170)</f>
        <v>0.53180000000000005</v>
      </c>
      <c r="S173" s="98">
        <f>測定データ貼り付け用シート!S170-(測定データ貼り付け用シート!U170*1)</f>
        <v>0.62399999999999989</v>
      </c>
    </row>
    <row r="174" spans="1:19">
      <c r="A174" s="99">
        <v>4920</v>
      </c>
      <c r="B174" s="98">
        <f>測定データ貼り付け用シート!B171-測定データ貼り付け用シート!Y171</f>
        <v>0.23499999999999999</v>
      </c>
      <c r="C174" s="98">
        <f>測定データ貼り付け用シート!C171-測定データ貼り付け用シート!X171</f>
        <v>0.48800000000000004</v>
      </c>
      <c r="D174" s="98">
        <f>測定データ貼り付け用シート!D171-((測定データ貼り付け用シート!W171-測定データ貼り付け用シート!Y171)*0.2+測定データ貼り付け用シート!Y171)</f>
        <v>0.41740000000000005</v>
      </c>
      <c r="E174" s="98">
        <f>測定データ貼り付け用シート!E171-((測定データ貼り付け用シート!W171-測定データ貼り付け用シート!Y171)*0.3+測定データ貼り付け用シート!Y171)</f>
        <v>0.47510000000000002</v>
      </c>
      <c r="F174" s="98">
        <f>測定データ貼り付け用シート!F171-((測定データ貼り付け用シート!W171-測定データ貼り付け用シート!Y171)*0.6+測定データ貼り付け用シート!Y171)</f>
        <v>0.59919999999999995</v>
      </c>
      <c r="G174" s="98">
        <f>測定データ貼り付け用シート!G171-(測定データ貼り付け用シート!W171*1)</f>
        <v>0.69199999999999995</v>
      </c>
      <c r="H174" s="98">
        <f>測定データ貼り付け用シート!H171-(測定データ貼り付け用シート!V171*1)</f>
        <v>0.65699999999999992</v>
      </c>
      <c r="I174" s="98">
        <f>測定データ貼り付け用シート!I171-((測定データ貼り付け用シート!V171-測定データ貼り付け用シート!Y171)*0.6+測定データ貼り付け用シート!Y171)</f>
        <v>0.59079999999999999</v>
      </c>
      <c r="J174" s="98">
        <f>測定データ貼り付け用シート!J171-((測定データ貼り付け用シート!V171-測定データ貼り付け用シート!Y171)*0.3+測定データ貼り付け用シート!Y171)</f>
        <v>0.49640000000000006</v>
      </c>
      <c r="K174" s="98">
        <f>測定データ貼り付け用シート!K171-((測定データ貼り付け用シート!V171-測定データ貼り付け用シート!Y171)*0.2+測定データ貼り付け用シート!Y171)</f>
        <v>0.43859999999999999</v>
      </c>
      <c r="L174" s="98">
        <f>測定データ貼り付け用シート!L171-測定データ貼り付け用シート!X171</f>
        <v>0.51</v>
      </c>
      <c r="M174" s="98">
        <f>測定データ貼り付け用シート!M171-測定データ貼り付け用シート!Y171</f>
        <v>0.25600000000000001</v>
      </c>
      <c r="N174" s="98">
        <f>測定データ貼り付け用シート!N171-測定データ貼り付け用シート!Y171</f>
        <v>0.23399999999999999</v>
      </c>
      <c r="O174" s="98">
        <f>測定データ貼り付け用シート!O171-測定データ貼り付け用シート!X171</f>
        <v>0.502</v>
      </c>
      <c r="P174" s="98">
        <f>測定データ貼り付け用シート!P171-((測定データ貼り付け用シート!U171-測定データ貼り付け用シート!Y171)*0.2+測定データ貼り付け用シート!Y171)</f>
        <v>0.40760000000000002</v>
      </c>
      <c r="Q174" s="98">
        <f>測定データ貼り付け用シート!Q171-((測定データ貼り付け用シート!U171-測定データ貼り付け用シート!Y171)*0.3+測定データ貼り付け用シート!Y171)</f>
        <v>0.44739999999999996</v>
      </c>
      <c r="R174" s="98">
        <f>測定データ貼り付け用シート!R171-((測定データ貼り付け用シート!U171-測定データ貼り付け用シート!Y171)*0.6+測定データ貼り付け用シート!Y171)</f>
        <v>0.53079999999999994</v>
      </c>
      <c r="S174" s="98">
        <f>測定データ貼り付け用シート!S171-(測定データ貼り付け用シート!U171*1)</f>
        <v>0.623</v>
      </c>
    </row>
    <row r="175" spans="1:19">
      <c r="A175" s="99">
        <v>4950</v>
      </c>
      <c r="B175" s="98">
        <f>測定データ貼り付け用シート!B172-測定データ貼り付け用シート!Y172</f>
        <v>0.23299999999999998</v>
      </c>
      <c r="C175" s="98">
        <f>測定データ貼り付け用シート!C172-測定データ貼り付け用シート!X172</f>
        <v>0.48500000000000004</v>
      </c>
      <c r="D175" s="98">
        <f>測定データ貼り付け用シート!D172-((測定データ貼り付け用シート!W172-測定データ貼り付け用シート!Y172)*0.2+測定データ貼り付け用シート!Y172)</f>
        <v>0.41260000000000008</v>
      </c>
      <c r="E175" s="98">
        <f>測定データ貼り付け用シート!E172-((測定データ貼り付け用シート!W172-測定データ貼り付け用シート!Y172)*0.3+測定データ貼り付け用シート!Y172)</f>
        <v>0.47240000000000004</v>
      </c>
      <c r="F175" s="98">
        <f>測定データ貼り付け用シート!F172-((測定データ貼り付け用シート!W172-測定データ貼り付け用シート!Y172)*0.6+測定データ貼り付け用シート!Y172)</f>
        <v>0.5968</v>
      </c>
      <c r="G175" s="98">
        <f>測定データ貼り付け用シート!G172-(測定データ貼り付け用シート!W172*1)</f>
        <v>0.69000000000000017</v>
      </c>
      <c r="H175" s="98">
        <f>測定データ貼り付け用シート!H172-(測定データ貼り付け用シート!V172*1)</f>
        <v>0.65699999999999992</v>
      </c>
      <c r="I175" s="98">
        <f>測定データ貼り付け用シート!I172-((測定データ貼り付け用シート!V172-測定データ貼り付け用シート!Y172)*0.6+測定データ貼り付け用シート!Y172)</f>
        <v>0.59079999999999999</v>
      </c>
      <c r="J175" s="98">
        <f>測定データ貼り付け用シート!J172-((測定データ貼り付け用シート!V172-測定データ貼り付け用シート!Y172)*0.3+測定データ貼り付け用シート!Y172)</f>
        <v>0.49440000000000006</v>
      </c>
      <c r="K175" s="98">
        <f>測定データ貼り付け用シート!K172-((測定データ貼り付け用シート!V172-測定データ貼り付け用シート!Y172)*0.2+測定データ貼り付け用シート!Y172)</f>
        <v>0.43759999999999999</v>
      </c>
      <c r="L175" s="98">
        <f>測定データ貼り付け用シート!L172-測定データ貼り付け用シート!X172</f>
        <v>0.5089999999999999</v>
      </c>
      <c r="M175" s="98">
        <f>測定データ貼り付け用シート!M172-測定データ貼り付け用シート!Y172</f>
        <v>0.254</v>
      </c>
      <c r="N175" s="98">
        <f>測定データ貼り付け用シート!N172-測定データ貼り付け用シート!Y172</f>
        <v>0.23199999999999998</v>
      </c>
      <c r="O175" s="98">
        <f>測定データ貼り付け用シート!O172-測定データ貼り付け用シート!X172</f>
        <v>0.49999999999999994</v>
      </c>
      <c r="P175" s="98">
        <f>測定データ貼り付け用シート!P172-((測定データ貼り付け用シート!U172-測定データ貼り付け用シート!Y172)*0.2+測定データ貼り付け用シート!Y172)</f>
        <v>0.40460000000000002</v>
      </c>
      <c r="Q175" s="98">
        <f>測定データ貼り付け用シート!Q172-((測定データ貼り付け用シート!U172-測定データ貼り付け用シート!Y172)*0.3+測定データ貼り付け用シート!Y172)</f>
        <v>0.44539999999999996</v>
      </c>
      <c r="R175" s="98">
        <f>測定データ貼り付け用シート!R172-((測定データ貼り付け用シート!U172-測定データ貼り付け用シート!Y172)*0.6+測定データ貼り付け用シート!Y172)</f>
        <v>0.52879999999999994</v>
      </c>
      <c r="S175" s="98">
        <f>測定データ貼り付け用シート!S172-(測定データ貼り付け用シート!U172*1)</f>
        <v>0.62199999999999989</v>
      </c>
    </row>
    <row r="176" spans="1:19">
      <c r="A176" s="99">
        <v>4980</v>
      </c>
      <c r="B176" s="98">
        <f>測定データ貼り付け用シート!B173-測定データ貼り付け用シート!Y173</f>
        <v>0.22999999999999998</v>
      </c>
      <c r="C176" s="98">
        <f>測定データ貼り付け用シート!C173-測定データ貼り付け用シート!X173</f>
        <v>0.48400000000000004</v>
      </c>
      <c r="D176" s="98">
        <f>測定データ貼り付け用シート!D173-((測定データ貼り付け用シート!W173-測定データ貼り付け用シート!Y173)*0.2+測定データ貼り付け用シート!Y173)</f>
        <v>0.41240000000000004</v>
      </c>
      <c r="E176" s="98">
        <f>測定データ貼り付け用シート!E173-((測定データ貼り付け用シート!W173-測定データ貼り付け用シート!Y173)*0.3+測定データ貼り付け用シート!Y173)</f>
        <v>0.47210000000000002</v>
      </c>
      <c r="F176" s="98">
        <f>測定データ貼り付け用シート!F173-((測定データ貼り付け用シート!W173-測定データ貼り付け用シート!Y173)*0.6+測定データ貼り付け用シート!Y173)</f>
        <v>0.60119999999999996</v>
      </c>
      <c r="G176" s="98">
        <f>測定データ貼り付け用シート!G173-(測定データ貼り付け用シート!W173*1)</f>
        <v>0.69</v>
      </c>
      <c r="H176" s="98">
        <f>測定データ貼り付け用シート!H173-(測定データ貼り付け用シート!V173*1)</f>
        <v>0.65499999999999992</v>
      </c>
      <c r="I176" s="98">
        <f>測定データ貼り付け用シート!I173-((測定データ貼り付け用シート!V173-測定データ貼り付け用シート!Y173)*0.6+測定データ貼り付け用シート!Y173)</f>
        <v>0.58779999999999999</v>
      </c>
      <c r="J176" s="98">
        <f>測定データ貼り付け用シート!J173-((測定データ貼り付け用シート!V173-測定データ貼り付け用シート!Y173)*0.3+測定データ貼り付け用シート!Y173)</f>
        <v>0.49340000000000006</v>
      </c>
      <c r="K176" s="98">
        <f>測定データ貼り付け用シート!K173-((測定データ貼り付け用シート!V173-測定データ貼り付け用シート!Y173)*0.2+測定データ貼り付け用シート!Y173)</f>
        <v>0.43559999999999999</v>
      </c>
      <c r="L176" s="98">
        <f>測定データ貼り付け用シート!L173-測定データ貼り付け用シート!X173</f>
        <v>0.5069999999999999</v>
      </c>
      <c r="M176" s="98">
        <f>測定データ貼り付け用シート!M173-測定データ貼り付け用シート!Y173</f>
        <v>0.252</v>
      </c>
      <c r="N176" s="98">
        <f>測定データ貼り付け用シート!N173-測定データ貼り付け用シート!Y173</f>
        <v>0.22999999999999998</v>
      </c>
      <c r="O176" s="98">
        <f>測定データ貼り付け用シート!O173-測定データ貼り付け用シート!X173</f>
        <v>0.49899999999999994</v>
      </c>
      <c r="P176" s="98">
        <f>測定データ貼り付け用シート!P173-((測定データ貼り付け用シート!U173-測定データ貼り付け用シート!Y173)*0.2+測定データ貼り付け用シート!Y173)</f>
        <v>0.40380000000000005</v>
      </c>
      <c r="Q176" s="98">
        <f>測定データ貼り付け用シート!Q173-((測定データ貼り付け用シート!U173-測定データ貼り付け用シート!Y173)*0.3+測定データ貼り付け用シート!Y173)</f>
        <v>0.44369999999999998</v>
      </c>
      <c r="R176" s="98">
        <f>測定データ貼り付け用シート!R173-((測定データ貼り付け用シート!U173-測定データ貼り付け用シート!Y173)*0.6+測定データ貼り付け用シート!Y173)</f>
        <v>0.52740000000000009</v>
      </c>
      <c r="S176" s="98">
        <f>測定データ貼り付け用シート!S173-(測定データ貼り付け用シート!U173*1)</f>
        <v>0.62199999999999989</v>
      </c>
    </row>
    <row r="177" spans="1:19">
      <c r="A177" s="99">
        <v>5010</v>
      </c>
      <c r="B177" s="98">
        <f>測定データ貼り付け用シート!B174-測定データ貼り付け用シート!Y174</f>
        <v>0.22799999999999998</v>
      </c>
      <c r="C177" s="98">
        <f>測定データ貼り付け用シート!C174-測定データ貼り付け用シート!X174</f>
        <v>0.48400000000000004</v>
      </c>
      <c r="D177" s="98">
        <f>測定データ貼り付け用シート!D174-((測定データ貼り付け用シート!W174-測定データ貼り付け用シート!Y174)*0.2+測定データ貼り付け用シート!Y174)</f>
        <v>0.41060000000000008</v>
      </c>
      <c r="E177" s="98">
        <f>測定データ貼り付け用シート!E174-((測定データ貼り付け用シート!W174-測定データ貼り付け用シート!Y174)*0.3+測定データ貼り付け用シート!Y174)</f>
        <v>0.47140000000000004</v>
      </c>
      <c r="F177" s="98">
        <f>測定データ貼り付け用シート!F174-((測定データ貼り付け用シート!W174-測定データ貼り付け用シート!Y174)*0.6+測定データ貼り付け用シート!Y174)</f>
        <v>0.59780000000000011</v>
      </c>
      <c r="G177" s="98">
        <f>測定データ貼り付け用シート!G174-(測定データ貼り付け用シート!W174*1)</f>
        <v>0.69000000000000017</v>
      </c>
      <c r="H177" s="98">
        <f>測定データ貼り付け用シート!H174-(測定データ貼り付け用シート!V174*1)</f>
        <v>0.65499999999999992</v>
      </c>
      <c r="I177" s="98">
        <f>測定データ貼り付け用シート!I174-((測定データ貼り付け用シート!V174-測定データ貼り付け用シート!Y174)*0.6+測定データ貼り付け用シート!Y174)</f>
        <v>0.58679999999999999</v>
      </c>
      <c r="J177" s="98">
        <f>測定データ貼り付け用シート!J174-((測定データ貼り付け用シート!V174-測定データ貼り付け用シート!Y174)*0.3+測定データ貼り付け用シート!Y174)</f>
        <v>0.49140000000000006</v>
      </c>
      <c r="K177" s="98">
        <f>測定データ貼り付け用シート!K174-((測定データ貼り付け用シート!V174-測定データ貼り付け用シート!Y174)*0.2+測定データ貼り付け用シート!Y174)</f>
        <v>0.43359999999999999</v>
      </c>
      <c r="L177" s="98">
        <f>測定データ貼り付け用シート!L174-測定データ貼り付け用シート!X174</f>
        <v>0.50499999999999989</v>
      </c>
      <c r="M177" s="98">
        <f>測定データ貼り付け用シート!M174-測定データ貼り付け用シート!Y174</f>
        <v>0.249</v>
      </c>
      <c r="N177" s="98">
        <f>測定データ貼り付け用シート!N174-測定データ貼り付け用シート!Y174</f>
        <v>0.22799999999999998</v>
      </c>
      <c r="O177" s="98">
        <f>測定データ貼り付け用シート!O174-測定データ貼り付け用シート!X174</f>
        <v>0.49799999999999994</v>
      </c>
      <c r="P177" s="98">
        <f>測定データ貼り付け用シート!P174-((測定データ貼り付け用シート!U174-測定データ貼り付け用シート!Y174)*0.2+測定データ貼り付け用シート!Y174)</f>
        <v>0.40160000000000001</v>
      </c>
      <c r="Q177" s="98">
        <f>測定データ貼り付け用シート!Q174-((測定データ貼り付け用シート!U174-測定データ貼り付け用シート!Y174)*0.3+測定データ貼り付け用シート!Y174)</f>
        <v>0.44139999999999996</v>
      </c>
      <c r="R177" s="98">
        <f>測定データ貼り付け用シート!R174-((測定データ貼り付け用シート!U174-測定データ貼り付け用シート!Y174)*0.6+測定データ貼り付け用シート!Y174)</f>
        <v>0.52479999999999993</v>
      </c>
      <c r="S177" s="98">
        <f>測定データ貼り付け用シート!S174-(測定データ貼り付け用シート!U174*1)</f>
        <v>0.61899999999999999</v>
      </c>
    </row>
    <row r="178" spans="1:19">
      <c r="A178" s="99">
        <v>5040</v>
      </c>
      <c r="B178" s="98">
        <f>測定データ貼り付け用シート!B175-測定データ貼り付け用シート!Y175</f>
        <v>0.22599999999999998</v>
      </c>
      <c r="C178" s="98">
        <f>測定データ貼り付け用シート!C175-測定データ貼り付け用シート!X175</f>
        <v>0.48200000000000004</v>
      </c>
      <c r="D178" s="98">
        <f>測定データ貼り付け用シート!D175-((測定データ貼り付け用シート!W175-測定データ貼り付け用シート!Y175)*0.2+測定データ貼り付け用シート!Y175)</f>
        <v>0.40860000000000007</v>
      </c>
      <c r="E178" s="98">
        <f>測定データ貼り付け用シート!E175-((測定データ貼り付け用シート!W175-測定データ貼り付け用シート!Y175)*0.3+測定データ貼り付け用シート!Y175)</f>
        <v>0.46740000000000004</v>
      </c>
      <c r="F178" s="98">
        <f>測定データ貼り付け用シート!F175-((測定データ貼り付け用シート!W175-測定データ貼り付け用シート!Y175)*0.6+測定データ貼り付け用シート!Y175)</f>
        <v>0.59580000000000011</v>
      </c>
      <c r="G178" s="98">
        <f>測定データ貼り付け用シート!G175-(測定データ貼り付け用シート!W175*1)</f>
        <v>0.68800000000000017</v>
      </c>
      <c r="H178" s="98">
        <f>測定データ貼り付け用シート!H175-(測定データ貼り付け用シート!V175*1)</f>
        <v>0.65</v>
      </c>
      <c r="I178" s="98">
        <f>測定データ貼り付け用シート!I175-((測定データ貼り付け用シート!V175-測定データ貼り付け用シート!Y175)*0.6+測定データ貼り付け用シート!Y175)</f>
        <v>0.58240000000000003</v>
      </c>
      <c r="J178" s="98">
        <f>測定データ貼り付け用シート!J175-((測定データ貼り付け用シート!V175-測定データ貼り付け用シート!Y175)*0.3+測定データ貼り付け用シート!Y175)</f>
        <v>0.48820000000000002</v>
      </c>
      <c r="K178" s="98">
        <f>測定データ貼り付け用シート!K175-((測定データ貼り付け用シート!V175-測定データ貼り付け用シート!Y175)*0.2+測定データ貼り付け用シート!Y175)</f>
        <v>0.43079999999999996</v>
      </c>
      <c r="L178" s="98">
        <f>測定データ貼り付け用シート!L175-測定データ貼り付け用シート!X175</f>
        <v>0.50499999999999989</v>
      </c>
      <c r="M178" s="98">
        <f>測定データ貼り付け用シート!M175-測定データ貼り付け用シート!Y175</f>
        <v>0.247</v>
      </c>
      <c r="N178" s="98">
        <f>測定データ貼り付け用シート!N175-測定データ貼り付け用シート!Y175</f>
        <v>0.22599999999999998</v>
      </c>
      <c r="O178" s="98">
        <f>測定データ貼り付け用シート!O175-測定データ貼り付け用シート!X175</f>
        <v>0.49699999999999994</v>
      </c>
      <c r="P178" s="98">
        <f>測定データ貼り付け用シート!P175-((測定データ貼り付け用シート!U175-測定データ貼り付け用シート!Y175)*0.2+測定データ貼り付け用シート!Y175)</f>
        <v>0.39860000000000001</v>
      </c>
      <c r="Q178" s="98">
        <f>測定データ貼り付け用シート!Q175-((測定データ貼り付け用シート!U175-測定データ貼り付け用シート!Y175)*0.3+測定データ貼り付け用シート!Y175)</f>
        <v>0.43939999999999996</v>
      </c>
      <c r="R178" s="98">
        <f>測定データ貼り付け用シート!R175-((測定データ貼り付け用シート!U175-測定データ貼り付け用シート!Y175)*0.6+測定データ貼り付け用シート!Y175)</f>
        <v>0.52380000000000004</v>
      </c>
      <c r="S178" s="98">
        <f>測定データ貼り付け用シート!S175-(測定データ貼り付け用シート!U175*1)</f>
        <v>0.61899999999999999</v>
      </c>
    </row>
    <row r="179" spans="1:19">
      <c r="A179" s="99">
        <v>5070</v>
      </c>
      <c r="B179" s="98">
        <f>測定データ貼り付け用シート!B176-測定データ貼り付け用シート!Y176</f>
        <v>0.22399999999999998</v>
      </c>
      <c r="C179" s="98">
        <f>測定データ貼り付け用シート!C176-測定データ貼り付け用シート!X176</f>
        <v>0.48000000000000004</v>
      </c>
      <c r="D179" s="98">
        <f>測定データ貼り付け用シート!D176-((測定データ貼り付け用シート!W176-測定データ貼り付け用シート!Y176)*0.2+測定データ貼り付け用シート!Y176)</f>
        <v>0.40660000000000007</v>
      </c>
      <c r="E179" s="98">
        <f>測定データ貼り付け用シート!E176-((測定データ貼り付け用シート!W176-測定データ貼り付け用シート!Y176)*0.3+測定データ貼り付け用シート!Y176)</f>
        <v>0.46740000000000004</v>
      </c>
      <c r="F179" s="98">
        <f>測定データ貼り付け用シート!F176-((測定データ貼り付け用シート!W176-測定データ貼り付け用シート!Y176)*0.6+測定データ貼り付け用シート!Y176)</f>
        <v>0.5948</v>
      </c>
      <c r="G179" s="98">
        <f>測定データ貼り付け用シート!G176-(測定データ貼り付け用シート!W176*1)</f>
        <v>0.68900000000000006</v>
      </c>
      <c r="H179" s="98">
        <f>測定データ貼り付け用シート!H176-(測定データ貼り付け用シート!V176*1)</f>
        <v>0.65299999999999991</v>
      </c>
      <c r="I179" s="98">
        <f>測定データ貼り付け用シート!I176-((測定データ貼り付け用シート!V176-測定データ貼り付け用シート!Y176)*0.6+測定データ貼り付け用シート!Y176)</f>
        <v>0.58379999999999999</v>
      </c>
      <c r="J179" s="98">
        <f>測定データ貼り付け用シート!J176-((測定データ貼り付け用シート!V176-測定データ貼り付け用シート!Y176)*0.3+測定データ貼り付け用シート!Y176)</f>
        <v>0.48740000000000006</v>
      </c>
      <c r="K179" s="98">
        <f>測定データ貼り付け用シート!K176-((測定データ貼り付け用シート!V176-測定データ貼り付け用シート!Y176)*0.2+測定データ貼り付け用シート!Y176)</f>
        <v>0.42959999999999998</v>
      </c>
      <c r="L179" s="98">
        <f>測定データ貼り付け用シート!L176-測定データ貼り付け用シート!X176</f>
        <v>0.502</v>
      </c>
      <c r="M179" s="98">
        <f>測定データ貼り付け用シート!M176-測定データ貼り付け用シート!Y176</f>
        <v>0.245</v>
      </c>
      <c r="N179" s="98">
        <f>測定データ貼り付け用シート!N176-測定データ貼り付け用シート!Y176</f>
        <v>0.22399999999999998</v>
      </c>
      <c r="O179" s="98">
        <f>測定データ貼り付け用シート!O176-測定データ貼り付け用シート!X176</f>
        <v>0.49400000000000005</v>
      </c>
      <c r="P179" s="98">
        <f>測定データ貼り付け用シート!P176-((測定データ貼り付け用シート!U176-測定データ貼り付け用シート!Y176)*0.2+測定データ貼り付け用シート!Y176)</f>
        <v>0.39660000000000001</v>
      </c>
      <c r="Q179" s="98">
        <f>測定データ貼り付け用シート!Q176-((測定データ貼り付け用シート!U176-測定データ貼り付け用シート!Y176)*0.3+測定データ貼り付け用シート!Y176)</f>
        <v>0.43739999999999996</v>
      </c>
      <c r="R179" s="98">
        <f>測定データ貼り付け用シート!R176-((測定データ貼り付け用シート!U176-測定データ貼り付け用シート!Y176)*0.6+測定データ貼り付け用シート!Y176)</f>
        <v>0.52279999999999993</v>
      </c>
      <c r="S179" s="98">
        <f>測定データ貼り付け用シート!S176-(測定データ貼り付け用シート!U176*1)</f>
        <v>0.61699999999999999</v>
      </c>
    </row>
    <row r="180" spans="1:19">
      <c r="A180" s="99">
        <v>5100</v>
      </c>
      <c r="B180" s="98">
        <f>測定データ貼り付け用シート!B177-測定データ貼り付け用シート!Y177</f>
        <v>0.22199999999999998</v>
      </c>
      <c r="C180" s="98">
        <f>測定データ貼り付け用シート!C177-測定データ貼り付け用シート!X177</f>
        <v>0.48000000000000004</v>
      </c>
      <c r="D180" s="98">
        <f>測定データ貼り付け用シート!D177-((測定データ貼り付け用シート!W177-測定データ貼り付け用シート!Y177)*0.2+測定データ貼り付け用シート!Y177)</f>
        <v>0.40460000000000007</v>
      </c>
      <c r="E180" s="98">
        <f>測定データ貼り付け用シート!E177-((測定データ貼り付け用シート!W177-測定データ貼り付け用シート!Y177)*0.3+測定データ貼り付け用シート!Y177)</f>
        <v>0.46340000000000003</v>
      </c>
      <c r="F180" s="98">
        <f>測定データ貼り付け用シート!F177-((測定データ貼り付け用シート!W177-測定データ貼り付け用シート!Y177)*0.6+測定データ貼り付け用シート!Y177)</f>
        <v>0.5918000000000001</v>
      </c>
      <c r="G180" s="98">
        <f>測定データ貼り付け用シート!G177-(測定データ貼り付け用シート!W177*1)</f>
        <v>0.68500000000000005</v>
      </c>
      <c r="H180" s="98">
        <f>測定データ貼り付け用シート!H177-(測定データ貼り付け用シート!V177*1)</f>
        <v>0.65300000000000002</v>
      </c>
      <c r="I180" s="98">
        <f>測定データ貼り付け用シート!I177-((測定データ貼り付け用シート!V177-測定データ貼り付け用シート!Y177)*0.6+測定データ貼り付け用シート!Y177)</f>
        <v>0.58440000000000003</v>
      </c>
      <c r="J180" s="98">
        <f>測定データ貼り付け用シート!J177-((測定データ貼り付け用シート!V177-測定データ貼り付け用シート!Y177)*0.3+測定データ貼り付け用シート!Y177)</f>
        <v>0.48570000000000002</v>
      </c>
      <c r="K180" s="98">
        <f>測定データ貼り付け用シート!K177-((測定データ貼り付け用シート!V177-測定データ貼り付け用シート!Y177)*0.2+測定データ貼り付け用シート!Y177)</f>
        <v>0.42779999999999996</v>
      </c>
      <c r="L180" s="98">
        <f>測定データ貼り付け用シート!L177-測定データ貼り付け用シート!X177</f>
        <v>0.50099999999999989</v>
      </c>
      <c r="M180" s="98">
        <f>測定データ貼り付け用シート!M177-測定データ貼り付け用シート!Y177</f>
        <v>0.24199999999999999</v>
      </c>
      <c r="N180" s="98">
        <f>測定データ貼り付け用シート!N177-測定データ貼り付け用シート!Y177</f>
        <v>0.22199999999999998</v>
      </c>
      <c r="O180" s="98">
        <f>測定データ貼り付け用シート!O177-測定データ貼り付け用シート!X177</f>
        <v>0.49200000000000005</v>
      </c>
      <c r="P180" s="98">
        <f>測定データ貼り付け用シート!P177-((測定データ貼り付け用シート!U177-測定データ貼り付け用シート!Y177)*0.2+測定データ貼り付け用シート!Y177)</f>
        <v>0.39460000000000001</v>
      </c>
      <c r="Q180" s="98">
        <f>測定データ貼り付け用シート!Q177-((測定データ貼り付け用シート!U177-測定データ貼り付け用シート!Y177)*0.3+測定データ貼り付け用シート!Y177)</f>
        <v>0.43539999999999995</v>
      </c>
      <c r="R180" s="98">
        <f>測定データ貼り付け用シート!R177-((測定データ貼り付け用シート!U177-測定データ貼り付け用シート!Y177)*0.6+測定データ貼り付け用シート!Y177)</f>
        <v>0.52079999999999993</v>
      </c>
      <c r="S180" s="98">
        <f>測定データ貼り付け用シート!S177-(測定データ貼り付け用シート!U177*1)</f>
        <v>0.61599999999999988</v>
      </c>
    </row>
    <row r="181" spans="1:19">
      <c r="A181" s="99">
        <v>5130</v>
      </c>
      <c r="B181" s="98">
        <f>測定データ貼り付け用シート!B178-測定データ貼り付け用シート!Y178</f>
        <v>0.21999999999999997</v>
      </c>
      <c r="C181" s="98">
        <f>測定データ貼り付け用シート!C178-測定データ貼り付け用シート!X178</f>
        <v>0.47700000000000004</v>
      </c>
      <c r="D181" s="98">
        <f>測定データ貼り付け用シート!D178-((測定データ貼り付け用シート!W178-測定データ貼り付け用シート!Y178)*0.2+測定データ貼り付け用シート!Y178)</f>
        <v>0.40240000000000004</v>
      </c>
      <c r="E181" s="98">
        <f>測定データ貼り付け用シート!E178-((測定データ貼り付け用シート!W178-測定データ貼り付け用シート!Y178)*0.3+測定データ貼り付け用シート!Y178)</f>
        <v>0.46310000000000001</v>
      </c>
      <c r="F181" s="98">
        <f>測定データ貼り付け用シート!F178-((測定データ貼り付け用シート!W178-測定データ貼り付け用シート!Y178)*0.6+測定データ貼り付け用シート!Y178)</f>
        <v>0.59020000000000006</v>
      </c>
      <c r="G181" s="98">
        <f>測定データ貼り付け用シート!G178-(測定データ貼り付け用シート!W178*1)</f>
        <v>0.68399999999999994</v>
      </c>
      <c r="H181" s="98">
        <f>測定データ貼り付け用シート!H178-(測定データ貼り付け用シート!V178*1)</f>
        <v>0.65199999999999991</v>
      </c>
      <c r="I181" s="98">
        <f>測定データ貼り付け用シート!I178-((測定データ貼り付け用シート!V178-測定データ貼り付け用シート!Y178)*0.6+測定データ貼り付け用シート!Y178)</f>
        <v>0.58040000000000003</v>
      </c>
      <c r="J181" s="98">
        <f>測定データ貼り付け用シート!J178-((測定データ貼り付け用シート!V178-測定データ貼り付け用シート!Y178)*0.3+測定データ貼り付け用シート!Y178)</f>
        <v>0.48470000000000002</v>
      </c>
      <c r="K181" s="98">
        <f>測定データ貼り付け用シート!K178-((測定データ貼り付け用シート!V178-測定データ貼り付け用シート!Y178)*0.2+測定データ貼り付け用シート!Y178)</f>
        <v>0.42679999999999996</v>
      </c>
      <c r="L181" s="98">
        <f>測定データ貼り付け用シート!L178-測定データ貼り付け用シート!X178</f>
        <v>0.49999999999999994</v>
      </c>
      <c r="M181" s="98">
        <f>測定データ貼り付け用シート!M178-測定データ貼り付け用シート!Y178</f>
        <v>0.24</v>
      </c>
      <c r="N181" s="98">
        <f>測定データ貼り付け用シート!N178-測定データ貼り付け用シート!Y178</f>
        <v>0.21999999999999997</v>
      </c>
      <c r="O181" s="98">
        <f>測定データ貼り付け用シート!O178-測定データ貼り付け用シート!X178</f>
        <v>0.49100000000000005</v>
      </c>
      <c r="P181" s="98">
        <f>測定データ貼り付け用シート!P178-((測定データ貼り付け用シート!U178-測定データ貼り付け用シート!Y178)*0.2+測定データ貼り付け用シート!Y178)</f>
        <v>0.39360000000000001</v>
      </c>
      <c r="Q181" s="98">
        <f>測定データ貼り付け用シート!Q178-((測定データ貼り付け用シート!U178-測定データ貼り付け用シート!Y178)*0.3+測定データ貼り付け用シート!Y178)</f>
        <v>0.43439999999999995</v>
      </c>
      <c r="R181" s="98">
        <f>測定データ貼り付け用シート!R178-((測定データ貼り付け用シート!U178-測定データ貼り付け用シート!Y178)*0.6+測定データ貼り付け用シート!Y178)</f>
        <v>0.51980000000000004</v>
      </c>
      <c r="S181" s="98">
        <f>測定データ貼り付け用シート!S178-(測定データ貼り付け用シート!U178*1)</f>
        <v>0.61499999999999999</v>
      </c>
    </row>
    <row r="182" spans="1:19">
      <c r="A182" s="99">
        <v>5160</v>
      </c>
      <c r="B182" s="98">
        <f>測定データ貼り付け用シート!B179-測定データ貼り付け用シート!Y179</f>
        <v>0.21799999999999997</v>
      </c>
      <c r="C182" s="98">
        <f>測定データ貼り付け用シート!C179-測定データ貼り付け用シート!X179</f>
        <v>0.47600000000000003</v>
      </c>
      <c r="D182" s="98">
        <f>測定データ貼り付け用シート!D179-((測定データ貼り付け用シート!W179-測定データ貼り付け用シート!Y179)*0.2+測定データ貼り付け用シート!Y179)</f>
        <v>0.40160000000000007</v>
      </c>
      <c r="E182" s="98">
        <f>測定データ貼り付け用シート!E179-((測定データ貼り付け用シート!W179-測定データ貼り付け用シート!Y179)*0.3+測定データ貼り付け用シート!Y179)</f>
        <v>0.46240000000000003</v>
      </c>
      <c r="F182" s="98">
        <f>測定データ貼り付け用シート!F179-((測定データ貼り付け用シート!W179-測定データ貼り付け用シート!Y179)*0.6+測定データ貼り付け用シート!Y179)</f>
        <v>0.59079999999999999</v>
      </c>
      <c r="G182" s="98">
        <f>測定データ貼り付け用シート!G179-(測定データ貼り付け用シート!W179*1)</f>
        <v>0.68600000000000017</v>
      </c>
      <c r="H182" s="98">
        <f>測定データ貼り付け用シート!H179-(測定データ貼り付け用シート!V179*1)</f>
        <v>0.65100000000000002</v>
      </c>
      <c r="I182" s="98">
        <f>測定データ貼り付け用シート!I179-((測定データ貼り付け用シート!V179-測定データ貼り付け用シート!Y179)*0.6+測定データ貼り付け用シート!Y179)</f>
        <v>0.58139999999999992</v>
      </c>
      <c r="J182" s="98">
        <f>測定データ貼り付け用シート!J179-((測定データ貼り付け用シート!V179-測定データ貼り付け用シート!Y179)*0.3+測定データ貼り付け用シート!Y179)</f>
        <v>0.48370000000000002</v>
      </c>
      <c r="K182" s="98">
        <f>測定データ貼り付け用シート!K179-((測定データ貼り付け用シート!V179-測定データ貼り付け用シート!Y179)*0.2+測定データ貼り付け用シート!Y179)</f>
        <v>0.42480000000000007</v>
      </c>
      <c r="L182" s="98">
        <f>測定データ貼り付け用シート!L179-測定データ貼り付け用シート!X179</f>
        <v>0.49799999999999994</v>
      </c>
      <c r="M182" s="98">
        <f>測定データ貼り付け用シート!M179-測定データ貼り付け用シート!Y179</f>
        <v>0.23799999999999999</v>
      </c>
      <c r="N182" s="98">
        <f>測定データ貼り付け用シート!N179-測定データ貼り付け用シート!Y179</f>
        <v>0.21799999999999997</v>
      </c>
      <c r="O182" s="98">
        <f>測定データ貼り付け用シート!O179-測定データ貼り付け用シート!X179</f>
        <v>0.49000000000000005</v>
      </c>
      <c r="P182" s="98">
        <f>測定データ貼り付け用シート!P179-((測定データ貼り付け用シート!U179-測定データ貼り付け用シート!Y179)*0.2+測定データ貼り付け用シート!Y179)</f>
        <v>0.3916</v>
      </c>
      <c r="Q182" s="98">
        <f>測定データ貼り付け用シート!Q179-((測定データ貼り付け用シート!U179-測定データ貼り付け用シート!Y179)*0.3+測定データ貼り付け用シート!Y179)</f>
        <v>0.43239999999999995</v>
      </c>
      <c r="R182" s="98">
        <f>測定データ貼り付け用シート!R179-((測定データ貼り付け用シート!U179-測定データ貼り付け用シート!Y179)*0.6+測定データ貼り付け用シート!Y179)</f>
        <v>0.51780000000000004</v>
      </c>
      <c r="S182" s="98">
        <f>測定データ貼り付け用シート!S179-(測定データ貼り付け用シート!U179*1)</f>
        <v>0.61499999999999999</v>
      </c>
    </row>
    <row r="183" spans="1:19">
      <c r="A183" s="99">
        <v>5190</v>
      </c>
      <c r="B183" s="98">
        <f>測定データ貼り付け用シート!B180-測定データ貼り付け用シート!Y180</f>
        <v>0.21599999999999997</v>
      </c>
      <c r="C183" s="98">
        <f>測定データ貼り付け用シート!C180-測定データ貼り付け用シート!X180</f>
        <v>0.47400000000000003</v>
      </c>
      <c r="D183" s="98">
        <f>測定データ貼り付け用シート!D180-((測定データ貼り付け用シート!W180-測定データ貼り付け用シート!Y180)*0.2+測定データ貼り付け用シート!Y180)</f>
        <v>0.39860000000000007</v>
      </c>
      <c r="E183" s="98">
        <f>測定データ貼り付け用シート!E180-((測定データ貼り付け用シート!W180-測定データ貼り付け用シート!Y180)*0.3+測定データ貼り付け用シート!Y180)</f>
        <v>0.45940000000000003</v>
      </c>
      <c r="F183" s="98">
        <f>測定データ貼り付け用シート!F180-((測定データ貼り付け用シート!W180-測定データ貼り付け用シート!Y180)*0.6+測定データ貼り付け用シート!Y180)</f>
        <v>0.5878000000000001</v>
      </c>
      <c r="G183" s="98">
        <f>測定データ貼り付け用シート!G180-(測定データ貼り付け用シート!W180*1)</f>
        <v>0.68300000000000005</v>
      </c>
      <c r="H183" s="98">
        <f>測定データ貼り付け用シート!H180-(測定データ貼り付け用シート!V180*1)</f>
        <v>0.65199999999999991</v>
      </c>
      <c r="I183" s="98">
        <f>測定データ貼り付け用シート!I180-((測定データ貼り付け用シート!V180-測定データ貼り付け用シート!Y180)*0.6+測定データ貼り付け用シート!Y180)</f>
        <v>0.58040000000000003</v>
      </c>
      <c r="J183" s="98">
        <f>測定データ貼り付け用シート!J180-((測定データ貼り付け用シート!V180-測定データ貼り付け用シート!Y180)*0.3+測定データ貼り付け用シート!Y180)</f>
        <v>0.48170000000000002</v>
      </c>
      <c r="K183" s="98">
        <f>測定データ貼り付け用シート!K180-((測定データ貼り付け用シート!V180-測定データ貼り付け用シート!Y180)*0.2+測定データ貼り付け用シート!Y180)</f>
        <v>0.42280000000000006</v>
      </c>
      <c r="L183" s="98">
        <f>測定データ貼り付け用シート!L180-測定データ貼り付け用シート!X180</f>
        <v>0.49699999999999994</v>
      </c>
      <c r="M183" s="98">
        <f>測定データ貼り付け用シート!M180-測定データ貼り付け用シート!Y180</f>
        <v>0.23599999999999999</v>
      </c>
      <c r="N183" s="98">
        <f>測定データ貼り付け用シート!N180-測定データ貼り付け用シート!Y180</f>
        <v>0.21599999999999997</v>
      </c>
      <c r="O183" s="98">
        <f>測定データ貼り付け用シート!O180-測定データ貼り付け用シート!X180</f>
        <v>0.48800000000000004</v>
      </c>
      <c r="P183" s="98">
        <f>測定データ貼り付け用シート!P180-((測定データ貼り付け用シート!U180-測定データ貼り付け用シート!Y180)*0.2+測定データ貼り付け用シート!Y180)</f>
        <v>0.38980000000000004</v>
      </c>
      <c r="Q183" s="98">
        <f>測定データ貼り付け用シート!Q180-((測定データ貼り付け用シート!U180-測定データ貼り付け用シート!Y180)*0.3+測定データ貼り付け用シート!Y180)</f>
        <v>0.43069999999999997</v>
      </c>
      <c r="R183" s="98">
        <f>測定データ貼り付け用シート!R180-((測定データ貼り付け用シート!U180-測定データ貼り付け用シート!Y180)*0.6+測定データ貼り付け用シート!Y180)</f>
        <v>0.51540000000000008</v>
      </c>
      <c r="S183" s="98">
        <f>測定データ貼り付け用シート!S180-(測定データ貼り付け用シート!U180*1)</f>
        <v>0.61299999999999999</v>
      </c>
    </row>
    <row r="184" spans="1:19">
      <c r="A184" s="99">
        <v>5220</v>
      </c>
      <c r="B184" s="98">
        <f>測定データ貼り付け用シート!B181-測定データ貼り付け用シート!Y181</f>
        <v>0.21399999999999997</v>
      </c>
      <c r="C184" s="98">
        <f>測定データ貼り付け用シート!C181-測定データ貼り付け用シート!X181</f>
        <v>0.47300000000000003</v>
      </c>
      <c r="D184" s="98">
        <f>測定データ貼り付け用シート!D181-((測定データ貼り付け用シート!W181-測定データ貼り付け用シート!Y181)*0.2+測定データ貼り付け用シート!Y181)</f>
        <v>0.39860000000000007</v>
      </c>
      <c r="E184" s="98">
        <f>測定データ貼り付け用シート!E181-((測定データ貼り付け用シート!W181-測定データ貼り付け用シート!Y181)*0.3+測定データ貼り付け用シート!Y181)</f>
        <v>0.45840000000000003</v>
      </c>
      <c r="F184" s="98">
        <f>測定データ貼り付け用シート!F181-((測定データ貼り付け用シート!W181-測定データ貼り付け用シート!Y181)*0.6+測定データ貼り付け用シート!Y181)</f>
        <v>0.58679999999999999</v>
      </c>
      <c r="G184" s="98">
        <f>測定データ貼り付け用シート!G181-(測定データ貼り付け用シート!W181*1)</f>
        <v>0.68400000000000016</v>
      </c>
      <c r="H184" s="98">
        <f>測定データ貼り付け用シート!H181-(測定データ貼り付け用シート!V181*1)</f>
        <v>0.65300000000000002</v>
      </c>
      <c r="I184" s="98">
        <f>測定データ貼り付け用シート!I181-((測定データ貼り付け用シート!V181-測定データ貼り付け用シート!Y181)*0.6+測定データ貼り付け用シート!Y181)</f>
        <v>0.57939999999999992</v>
      </c>
      <c r="J184" s="98">
        <f>測定データ貼り付け用シート!J181-((測定データ貼り付け用シート!V181-測定データ貼り付け用シート!Y181)*0.3+測定データ貼り付け用シート!Y181)</f>
        <v>0.48070000000000002</v>
      </c>
      <c r="K184" s="98">
        <f>測定データ貼り付け用シート!K181-((測定データ貼り付け用シート!V181-測定データ貼り付け用シート!Y181)*0.2+測定データ貼り付け用シート!Y181)</f>
        <v>0.42180000000000006</v>
      </c>
      <c r="L184" s="98">
        <f>測定データ貼り付け用シート!L181-測定データ貼り付け用シート!X181</f>
        <v>0.49499999999999994</v>
      </c>
      <c r="M184" s="98">
        <f>測定データ貼り付け用シート!M181-測定データ貼り付け用シート!Y181</f>
        <v>0.23399999999999999</v>
      </c>
      <c r="N184" s="98">
        <f>測定データ貼り付け用シート!N181-測定データ貼り付け用シート!Y181</f>
        <v>0.21399999999999997</v>
      </c>
      <c r="O184" s="98">
        <f>測定データ貼り付け用シート!O181-測定データ貼り付け用シート!X181</f>
        <v>0.48600000000000004</v>
      </c>
      <c r="P184" s="98">
        <f>測定データ貼り付け用シート!P181-((測定データ貼り付け用シート!U181-測定データ貼り付け用シート!Y181)*0.2+測定データ貼り付け用シート!Y181)</f>
        <v>0.38780000000000003</v>
      </c>
      <c r="Q184" s="98">
        <f>測定データ貼り付け用シート!Q181-((測定データ貼り付け用シート!U181-測定データ貼り付け用シート!Y181)*0.3+測定データ貼り付け用シート!Y181)</f>
        <v>0.42969999999999997</v>
      </c>
      <c r="R184" s="98">
        <f>測定データ貼り付け用シート!R181-((測定データ貼り付け用シート!U181-測定データ貼り付け用シート!Y181)*0.6+測定データ貼り付け用シート!Y181)</f>
        <v>0.51540000000000008</v>
      </c>
      <c r="S184" s="98">
        <f>測定データ貼り付け用シート!S181-(測定データ貼り付け用シート!U181*1)</f>
        <v>0.61199999999999988</v>
      </c>
    </row>
    <row r="185" spans="1:19">
      <c r="A185" s="99">
        <v>5250</v>
      </c>
      <c r="B185" s="98">
        <f>測定データ貼り付け用シート!B182-測定データ貼り付け用シート!Y182</f>
        <v>0.21199999999999997</v>
      </c>
      <c r="C185" s="98">
        <f>測定データ貼り付け用シート!C182-測定データ貼り付け用シート!X182</f>
        <v>0.47300000000000003</v>
      </c>
      <c r="D185" s="98">
        <f>測定データ貼り付け用シート!D182-((測定データ貼り付け用シート!W182-測定データ貼り付け用シート!Y182)*0.2+測定データ貼り付け用シート!Y182)</f>
        <v>0.39660000000000006</v>
      </c>
      <c r="E185" s="98">
        <f>測定データ貼り付け用シート!E182-((測定データ貼り付け用シート!W182-測定データ貼り付け用シート!Y182)*0.3+測定データ貼り付け用シート!Y182)</f>
        <v>0.45840000000000003</v>
      </c>
      <c r="F185" s="98">
        <f>測定データ貼り付け用シート!F182-((測定データ貼り付け用シート!W182-測定データ貼り付け用シート!Y182)*0.6+測定データ貼り付け用シート!Y182)</f>
        <v>0.5878000000000001</v>
      </c>
      <c r="G185" s="98">
        <f>測定データ貼り付け用シート!G182-(測定データ貼り付け用シート!W182*1)</f>
        <v>0.68300000000000005</v>
      </c>
      <c r="H185" s="98">
        <f>測定データ貼り付け用シート!H182-(測定データ貼り付け用シート!V182*1)</f>
        <v>0.64799999999999991</v>
      </c>
      <c r="I185" s="98">
        <f>測定データ貼り付け用シート!I182-((測定データ貼り付け用シート!V182-測定データ貼り付け用シート!Y182)*0.6+測定データ貼り付け用シート!Y182)</f>
        <v>0.57640000000000002</v>
      </c>
      <c r="J185" s="98">
        <f>測定データ貼り付け用シート!J182-((測定データ貼り付け用シート!V182-測定データ貼り付け用シート!Y182)*0.3+測定データ貼り付け用シート!Y182)</f>
        <v>0.47870000000000001</v>
      </c>
      <c r="K185" s="98">
        <f>測定データ貼り付け用シート!K182-((測定データ貼り付け用シート!V182-測定データ貼り付け用シート!Y182)*0.2+測定データ貼り付け用シート!Y182)</f>
        <v>0.41880000000000006</v>
      </c>
      <c r="L185" s="98">
        <f>測定データ貼り付け用シート!L182-測定データ貼り付け用シート!X182</f>
        <v>0.49400000000000005</v>
      </c>
      <c r="M185" s="98">
        <f>測定データ貼り付け用シート!M182-測定データ貼り付け用シート!Y182</f>
        <v>0.23199999999999998</v>
      </c>
      <c r="N185" s="98">
        <f>測定データ貼り付け用シート!N182-測定データ貼り付け用シート!Y182</f>
        <v>0.21199999999999997</v>
      </c>
      <c r="O185" s="98">
        <f>測定データ貼り付け用シート!O182-測定データ貼り付け用シート!X182</f>
        <v>0.48600000000000004</v>
      </c>
      <c r="P185" s="98">
        <f>測定データ貼り付け用シート!P182-((測定データ貼り付け用シート!U182-測定データ貼り付け用シート!Y182)*0.2+測定データ貼り付け用シート!Y182)</f>
        <v>0.38680000000000003</v>
      </c>
      <c r="Q185" s="98">
        <f>測定データ貼り付け用シート!Q182-((測定データ貼り付け用シート!U182-測定データ貼り付け用シート!Y182)*0.3+測定データ貼り付け用シート!Y182)</f>
        <v>0.42769999999999997</v>
      </c>
      <c r="R185" s="98">
        <f>測定データ貼り付け用シート!R182-((測定データ貼り付け用シート!U182-測定データ貼り付け用シート!Y182)*0.6+測定データ貼り付け用シート!Y182)</f>
        <v>0.51439999999999997</v>
      </c>
      <c r="S185" s="98">
        <f>測定データ貼り付け用シート!S182-(測定データ貼り付け用シート!U182*1)</f>
        <v>0.61199999999999988</v>
      </c>
    </row>
    <row r="186" spans="1:19">
      <c r="A186" s="99">
        <v>5280</v>
      </c>
      <c r="B186" s="98">
        <f>測定データ貼り付け用シート!B183-測定データ貼り付け用シート!Y183</f>
        <v>0.20999999999999996</v>
      </c>
      <c r="C186" s="98">
        <f>測定データ貼り付け用シート!C183-測定データ貼り付け用シート!X183</f>
        <v>0.46900000000000003</v>
      </c>
      <c r="D186" s="98">
        <f>測定データ貼り付け用シート!D183-((測定データ貼り付け用シート!W183-測定データ貼り付け用シート!Y183)*0.2+測定データ貼り付け用シート!Y183)</f>
        <v>0.39460000000000006</v>
      </c>
      <c r="E186" s="98">
        <f>測定データ貼り付け用シート!E183-((測定データ貼り付け用シート!W183-測定データ貼り付け用シート!Y183)*0.3+測定データ貼り付け用シート!Y183)</f>
        <v>0.45540000000000003</v>
      </c>
      <c r="F186" s="98">
        <f>測定データ貼り付け用シート!F183-((測定データ貼り付け用シート!W183-測定データ貼り付け用シート!Y183)*0.6+測定データ貼り付け用シート!Y183)</f>
        <v>0.58479999999999999</v>
      </c>
      <c r="G186" s="98">
        <f>測定データ貼り付け用シート!G183-(測定データ貼り付け用シート!W183*1)</f>
        <v>0.68100000000000005</v>
      </c>
      <c r="H186" s="98">
        <f>測定データ貼り付け用シート!H183-(測定データ貼り付け用シート!V183*1)</f>
        <v>0.64600000000000002</v>
      </c>
      <c r="I186" s="98">
        <f>測定データ貼り付け用シート!I183-((測定データ貼り付け用シート!V183-測定データ貼り付け用シート!Y183)*0.6+測定データ貼り付け用シート!Y183)</f>
        <v>0.57579999999999998</v>
      </c>
      <c r="J186" s="98">
        <f>測定データ貼り付け用シート!J183-((測定データ貼り付け用シート!V183-測定データ貼り付け用シート!Y183)*0.3+測定データ貼り付け用シート!Y183)</f>
        <v>0.47640000000000005</v>
      </c>
      <c r="K186" s="98">
        <f>測定データ貼り付け用シート!K183-((測定データ貼り付け用シート!V183-測定データ貼り付け用シート!Y183)*0.2+測定データ貼り付け用シート!Y183)</f>
        <v>0.41760000000000008</v>
      </c>
      <c r="L186" s="98">
        <f>測定データ貼り付け用シート!L183-測定データ貼り付け用シート!X183</f>
        <v>0.49200000000000005</v>
      </c>
      <c r="M186" s="98">
        <f>測定データ貼り付け用シート!M183-測定データ貼り付け用シート!Y183</f>
        <v>0.22899999999999998</v>
      </c>
      <c r="N186" s="98">
        <f>測定データ貼り付け用シート!N183-測定データ貼り付け用シート!Y183</f>
        <v>0.20999999999999996</v>
      </c>
      <c r="O186" s="98">
        <f>測定データ貼り付け用シート!O183-測定データ貼り付け用シート!X183</f>
        <v>0.48400000000000004</v>
      </c>
      <c r="P186" s="98">
        <f>測定データ貼り付け用シート!P183-((測定データ貼り付け用シート!U183-測定データ貼り付け用シート!Y183)*0.2+測定データ貼り付け用シート!Y183)</f>
        <v>0.38480000000000003</v>
      </c>
      <c r="Q186" s="98">
        <f>測定データ貼り付け用シート!Q183-((測定データ貼り付け用シート!U183-測定データ貼り付け用シート!Y183)*0.3+測定データ貼り付け用シート!Y183)</f>
        <v>0.42569999999999997</v>
      </c>
      <c r="R186" s="98">
        <f>測定データ貼り付け用シート!R183-((測定データ貼り付け用シート!U183-測定データ貼り付け用シート!Y183)*0.6+測定データ貼り付け用シート!Y183)</f>
        <v>0.51140000000000008</v>
      </c>
      <c r="S186" s="98">
        <f>測定データ貼り付け用シート!S183-(測定データ貼り付け用シート!U183*1)</f>
        <v>0.60899999999999999</v>
      </c>
    </row>
    <row r="187" spans="1:19">
      <c r="A187" s="99">
        <v>5310</v>
      </c>
      <c r="B187" s="98">
        <f>測定データ貼り付け用シート!B184-測定データ貼り付け用シート!Y184</f>
        <v>0.20799999999999996</v>
      </c>
      <c r="C187" s="98">
        <f>測定データ貼り付け用シート!C184-測定データ貼り付け用シート!X184</f>
        <v>0.46900000000000003</v>
      </c>
      <c r="D187" s="98">
        <f>測定データ貼り付け用シート!D184-((測定データ貼り付け用シート!W184-測定データ貼り付け用シート!Y184)*0.2+測定データ貼り付け用シート!Y184)</f>
        <v>0.39260000000000006</v>
      </c>
      <c r="E187" s="98">
        <f>測定データ貼り付け用シート!E184-((測定データ貼り付け用シート!W184-測定データ貼り付け用シート!Y184)*0.3+測定データ貼り付け用シート!Y184)</f>
        <v>0.45440000000000003</v>
      </c>
      <c r="F187" s="98">
        <f>測定データ貼り付け用シート!F184-((測定データ貼り付け用シート!W184-測定データ貼り付け用シート!Y184)*0.6+測定データ貼り付け用シート!Y184)</f>
        <v>0.5838000000000001</v>
      </c>
      <c r="G187" s="98">
        <f>測定データ貼り付け用シート!G184-(測定データ貼り付け用シート!W184*1)</f>
        <v>0.68100000000000005</v>
      </c>
      <c r="H187" s="98">
        <f>測定データ貼り付け用シート!H184-(測定データ貼り付け用シート!V184*1)</f>
        <v>0.6399999999999999</v>
      </c>
      <c r="I187" s="98">
        <f>測定データ貼り付け用シート!I184-((測定データ貼り付け用シート!V184-測定データ貼り付け用シート!Y184)*0.6+測定データ貼り付け用シート!Y184)</f>
        <v>0.57179999999999997</v>
      </c>
      <c r="J187" s="98">
        <f>測定データ貼り付け用シート!J184-((測定データ貼り付け用シート!V184-測定データ貼り付け用シート!Y184)*0.3+測定データ貼り付け用シート!Y184)</f>
        <v>0.47389999999999999</v>
      </c>
      <c r="K187" s="98">
        <f>測定データ貼り付け用シート!K184-((測定データ貼り付け用シート!V184-測定データ貼り付け用シート!Y184)*0.2+測定データ貼り付け用シート!Y184)</f>
        <v>0.41460000000000008</v>
      </c>
      <c r="L187" s="98">
        <f>測定データ貼り付け用シート!L184-測定データ貼り付け用シート!X184</f>
        <v>0.49000000000000005</v>
      </c>
      <c r="M187" s="98">
        <f>測定データ貼り付け用シート!M184-測定データ貼り付け用シート!Y184</f>
        <v>0.22699999999999998</v>
      </c>
      <c r="N187" s="98">
        <f>測定データ貼り付け用シート!N184-測定データ貼り付け用シート!Y184</f>
        <v>0.20799999999999996</v>
      </c>
      <c r="O187" s="98">
        <f>測定データ貼り付け用シート!O184-測定データ貼り付け用シート!X184</f>
        <v>0.48300000000000004</v>
      </c>
      <c r="P187" s="98">
        <f>測定データ貼り付け用シート!P184-((測定データ貼り付け用シート!U184-測定データ貼り付け用シート!Y184)*0.2+測定データ貼り付け用シート!Y184)</f>
        <v>0.38280000000000003</v>
      </c>
      <c r="Q187" s="98">
        <f>測定データ貼り付け用シート!Q184-((測定データ貼り付け用シート!U184-測定データ貼り付け用シート!Y184)*0.3+測定データ貼り付け用シート!Y184)</f>
        <v>0.42469999999999997</v>
      </c>
      <c r="R187" s="98">
        <f>測定データ貼り付け用シート!R184-((測定データ貼り付け用シート!U184-測定データ貼り付け用シート!Y184)*0.6+測定データ貼り付け用シート!Y184)</f>
        <v>0.51039999999999996</v>
      </c>
      <c r="S187" s="98">
        <f>測定データ貼り付け用シート!S184-(測定データ貼り付け用シート!U184*1)</f>
        <v>0.60899999999999999</v>
      </c>
    </row>
    <row r="188" spans="1:19">
      <c r="A188" s="99">
        <v>5340</v>
      </c>
      <c r="B188" s="98">
        <f>測定データ貼り付け用シート!B185-測定データ貼り付け用シート!Y185</f>
        <v>0.20599999999999996</v>
      </c>
      <c r="C188" s="98">
        <f>測定データ貼り付け用シート!C185-測定データ貼り付け用シート!X185</f>
        <v>0.46800000000000003</v>
      </c>
      <c r="D188" s="98">
        <f>測定データ貼り付け用シート!D185-((測定データ貼り付け用シート!W185-測定データ貼り付け用シート!Y185)*0.2+測定データ貼り付け用シート!Y185)</f>
        <v>0.39360000000000006</v>
      </c>
      <c r="E188" s="98">
        <f>測定データ貼り付け用シート!E185-((測定データ貼り付け用シート!W185-測定データ貼り付け用シート!Y185)*0.3+測定データ貼り付け用シート!Y185)</f>
        <v>0.45440000000000003</v>
      </c>
      <c r="F188" s="98">
        <f>測定データ貼り付け用シート!F185-((測定データ貼り付け用シート!W185-測定データ貼り付け用シート!Y185)*0.6+測定データ貼り付け用シート!Y185)</f>
        <v>0.58479999999999999</v>
      </c>
      <c r="G188" s="98">
        <f>測定データ貼り付け用シート!G185-(測定データ貼り付け用シート!W185*1)</f>
        <v>0.68200000000000016</v>
      </c>
      <c r="H188" s="98">
        <f>測定データ貼り付け用シート!H185-(測定データ貼り付け用シート!V185*1)</f>
        <v>0.64599999999999991</v>
      </c>
      <c r="I188" s="98">
        <f>測定データ貼り付け用シート!I185-((測定データ貼り付け用シート!V185-測定データ貼り付け用シート!Y185)*0.6+測定データ貼り付け用シート!Y185)</f>
        <v>0.57339999999999991</v>
      </c>
      <c r="J188" s="98">
        <f>測定データ貼り付け用シート!J185-((測定データ貼り付け用シート!V185-測定データ貼り付け用シート!Y185)*0.3+測定データ貼り付け用シート!Y185)</f>
        <v>0.47470000000000001</v>
      </c>
      <c r="K188" s="98">
        <f>測定データ貼り付け用シート!K185-((測定データ貼り付け用シート!V185-測定データ貼り付け用シート!Y185)*0.2+測定データ貼り付け用シート!Y185)</f>
        <v>0.41380000000000006</v>
      </c>
      <c r="L188" s="98">
        <f>測定データ貼り付け用シート!L185-測定データ貼り付け用シート!X185</f>
        <v>0.48800000000000004</v>
      </c>
      <c r="M188" s="98">
        <f>測定データ貼り付け用シート!M185-測定データ貼り付け用シート!Y185</f>
        <v>0.22499999999999998</v>
      </c>
      <c r="N188" s="98">
        <f>測定データ貼り付け用シート!N185-測定データ貼り付け用シート!Y185</f>
        <v>0.20599999999999996</v>
      </c>
      <c r="O188" s="98">
        <f>測定データ貼り付け用シート!O185-測定データ貼り付け用シート!X185</f>
        <v>0.48100000000000004</v>
      </c>
      <c r="P188" s="98">
        <f>測定データ貼り付け用シート!P185-((測定データ貼り付け用シート!U185-測定データ貼り付け用シート!Y185)*0.2+測定データ貼り付け用シート!Y185)</f>
        <v>0.38180000000000003</v>
      </c>
      <c r="Q188" s="98">
        <f>測定データ貼り付け用シート!Q185-((測定データ貼り付け用シート!U185-測定データ貼り付け用シート!Y185)*0.3+測定データ貼り付け用シート!Y185)</f>
        <v>0.42269999999999996</v>
      </c>
      <c r="R188" s="98">
        <f>測定データ貼り付け用シート!R185-((測定データ貼り付け用シート!U185-測定データ貼り付け用シート!Y185)*0.6+測定データ貼り付け用シート!Y185)</f>
        <v>0.51039999999999996</v>
      </c>
      <c r="S188" s="98">
        <f>測定データ貼り付け用シート!S185-(測定データ貼り付け用シート!U185*1)</f>
        <v>0.60699999999999998</v>
      </c>
    </row>
    <row r="189" spans="1:19">
      <c r="A189" s="99">
        <v>5370</v>
      </c>
      <c r="B189" s="98">
        <f>測定データ貼り付け用シート!B186-測定データ貼り付け用シート!Y186</f>
        <v>0.20500000000000002</v>
      </c>
      <c r="C189" s="98">
        <f>測定データ貼り付け用シート!C186-測定データ貼り付け用シート!X186</f>
        <v>0.46500000000000002</v>
      </c>
      <c r="D189" s="98">
        <f>測定データ貼り付け用シート!D186-((測定データ貼り付け用シート!W186-測定データ貼り付け用シート!Y186)*0.2+測定データ貼り付け用シート!Y186)</f>
        <v>0.38960000000000006</v>
      </c>
      <c r="E189" s="98">
        <f>測定データ貼り付け用シート!E186-((測定データ貼り付け用シート!W186-測定データ貼り付け用シート!Y186)*0.3+測定データ貼り付け用シート!Y186)</f>
        <v>0.45140000000000002</v>
      </c>
      <c r="F189" s="98">
        <f>測定データ貼り付け用シート!F186-((測定データ貼り付け用シート!W186-測定データ貼り付け用シート!Y186)*0.6+測定データ貼り付け用シート!Y186)</f>
        <v>0.58180000000000009</v>
      </c>
      <c r="G189" s="98">
        <f>測定データ貼り付け用シート!G186-(測定データ貼り付け用シート!W186*1)</f>
        <v>0.67900000000000005</v>
      </c>
      <c r="H189" s="98">
        <f>測定データ貼り付け用シート!H186-(測定データ貼り付け用シート!V186*1)</f>
        <v>0.64399999999999991</v>
      </c>
      <c r="I189" s="98">
        <f>測定データ貼り付け用シート!I186-((測定データ貼り付け用シート!V186-測定データ貼り付け用シート!Y186)*0.6+測定データ貼り付け用シート!Y186)</f>
        <v>0.57339999999999991</v>
      </c>
      <c r="J189" s="98">
        <f>測定データ貼り付け用シート!J186-((測定データ貼り付け用シート!V186-測定データ貼り付け用シート!Y186)*0.3+測定データ貼り付け用シート!Y186)</f>
        <v>0.47270000000000001</v>
      </c>
      <c r="K189" s="98">
        <f>測定データ貼り付け用シート!K186-((測定データ貼り付け用シート!V186-測定データ貼り付け用シート!Y186)*0.2+測定データ貼り付け用シート!Y186)</f>
        <v>0.41280000000000006</v>
      </c>
      <c r="L189" s="98">
        <f>測定データ貼り付け用シート!L186-測定データ貼り付け用シート!X186</f>
        <v>0.48700000000000004</v>
      </c>
      <c r="M189" s="98">
        <f>測定データ貼り付け用シート!M186-測定データ貼り付け用シート!Y186</f>
        <v>0.22399999999999998</v>
      </c>
      <c r="N189" s="98">
        <f>測定データ貼り付け用シート!N186-測定データ貼り付け用シート!Y186</f>
        <v>0.20400000000000001</v>
      </c>
      <c r="O189" s="98">
        <f>測定データ貼り付け用シート!O186-測定データ貼り付け用シート!X186</f>
        <v>0.47900000000000004</v>
      </c>
      <c r="P189" s="98">
        <f>測定データ貼り付け用シート!P186-((測定データ貼り付け用シート!U186-測定データ貼り付け用シート!Y186)*0.2+測定データ貼り付け用シート!Y186)</f>
        <v>0.37880000000000003</v>
      </c>
      <c r="Q189" s="98">
        <f>測定データ貼り付け用シート!Q186-((測定データ貼り付け用シート!U186-測定データ貼り付け用シート!Y186)*0.3+測定データ貼り付け用シート!Y186)</f>
        <v>0.42069999999999996</v>
      </c>
      <c r="R189" s="98">
        <f>測定データ貼り付け用シート!R186-((測定データ貼り付け用シート!U186-測定データ貼り付け用シート!Y186)*0.6+測定データ貼り付け用シート!Y186)</f>
        <v>0.50740000000000007</v>
      </c>
      <c r="S189" s="98">
        <f>測定データ貼り付け用シート!S186-(測定データ貼り付け用シート!U186*1)</f>
        <v>0.60600000000000009</v>
      </c>
    </row>
    <row r="190" spans="1:19">
      <c r="A190" s="99">
        <v>5400</v>
      </c>
      <c r="B190" s="98">
        <f>測定データ貼り付け用シート!B187-測定データ貼り付け用シート!Y187</f>
        <v>0.20300000000000001</v>
      </c>
      <c r="C190" s="98">
        <f>測定データ貼り付け用シート!C187-測定データ貼り付け用シート!X187</f>
        <v>0.46500000000000002</v>
      </c>
      <c r="D190" s="98">
        <f>測定データ貼り付け用シート!D187-((測定データ貼り付け用シート!W187-測定データ貼り付け用シート!Y187)*0.2+測定データ貼り付け用シート!Y187)</f>
        <v>0.38860000000000006</v>
      </c>
      <c r="E190" s="98">
        <f>測定データ貼り付け用シート!E187-((測定データ貼り付け用シート!W187-測定データ貼り付け用シート!Y187)*0.3+測定データ貼り付け用シート!Y187)</f>
        <v>0.45040000000000002</v>
      </c>
      <c r="F190" s="98">
        <f>測定データ貼り付け用シート!F187-((測定データ貼り付け用シート!W187-測定データ貼り付け用シート!Y187)*0.6+測定データ貼り付け用シート!Y187)</f>
        <v>0.58079999999999998</v>
      </c>
      <c r="G190" s="98">
        <f>測定データ貼り付け用シート!G187-(測定データ貼り付け用シート!W187*1)</f>
        <v>0.68000000000000016</v>
      </c>
      <c r="H190" s="98">
        <f>測定データ貼り付け用シート!H187-(測定データ貼り付け用シート!V187*1)</f>
        <v>0.64399999999999991</v>
      </c>
      <c r="I190" s="98">
        <f>測定データ貼り付け用シート!I187-((測定データ貼り付け用シート!V187-測定データ貼り付け用シート!Y187)*0.6+測定データ貼り付け用シート!Y187)</f>
        <v>0.57139999999999991</v>
      </c>
      <c r="J190" s="98">
        <f>測定データ貼り付け用シート!J187-((測定データ貼り付け用シート!V187-測定データ貼り付け用シート!Y187)*0.3+測定データ貼り付け用シート!Y187)</f>
        <v>0.47170000000000001</v>
      </c>
      <c r="K190" s="98">
        <f>測定データ貼り付け用シート!K187-((測定データ貼り付け用シート!V187-測定データ貼り付け用シート!Y187)*0.2+測定データ貼り付け用シート!Y187)</f>
        <v>0.41080000000000005</v>
      </c>
      <c r="L190" s="98">
        <f>測定データ貼り付け用シート!L187-測定データ貼り付け用シート!X187</f>
        <v>0.48600000000000004</v>
      </c>
      <c r="M190" s="98">
        <f>測定データ貼り付け用シート!M187-測定データ貼り付け用シート!Y187</f>
        <v>0.22199999999999998</v>
      </c>
      <c r="N190" s="98">
        <f>測定データ貼り付け用シート!N187-測定データ貼り付け用シート!Y187</f>
        <v>0.20200000000000001</v>
      </c>
      <c r="O190" s="98">
        <f>測定データ貼り付け用シート!O187-測定データ貼り付け用シート!X187</f>
        <v>0.47900000000000004</v>
      </c>
      <c r="P190" s="98">
        <f>測定データ貼り付け用シート!P187-((測定データ貼り付け用シート!U187-測定データ貼り付け用シート!Y187)*0.2+測定データ貼り付け用シート!Y187)</f>
        <v>0.37780000000000002</v>
      </c>
      <c r="Q190" s="98">
        <f>測定データ貼り付け用シート!Q187-((測定データ貼り付け用シート!U187-測定データ貼り付け用シート!Y187)*0.3+測定データ貼り付け用シート!Y187)</f>
        <v>0.41969999999999996</v>
      </c>
      <c r="R190" s="98">
        <f>測定データ貼り付け用シート!R187-((測定データ貼り付け用シート!U187-測定データ貼り付け用シート!Y187)*0.6+測定データ貼り付け用シート!Y187)</f>
        <v>0.50639999999999996</v>
      </c>
      <c r="S190" s="98">
        <f>測定データ貼り付け用シート!S187-(測定データ貼り付け用シート!U187*1)</f>
        <v>0.60600000000000009</v>
      </c>
    </row>
    <row r="191" spans="1:19">
      <c r="A191" s="99">
        <v>5430</v>
      </c>
      <c r="B191" s="98">
        <f>測定データ貼り付け用シート!B188-測定データ貼り付け用シート!Y188</f>
        <v>0.20100000000000001</v>
      </c>
      <c r="C191" s="98">
        <f>測定データ貼り付け用シート!C188-測定データ貼り付け用シート!X188</f>
        <v>0.46300000000000002</v>
      </c>
      <c r="D191" s="98">
        <f>測定データ貼り付け用シート!D188-((測定データ貼り付け用シート!W188-測定データ貼り付け用シート!Y188)*0.2+測定データ貼り付け用シート!Y188)</f>
        <v>0.38660000000000005</v>
      </c>
      <c r="E191" s="98">
        <f>測定データ貼り付け用シート!E188-((測定データ貼り付け用シート!W188-測定データ貼り付け用シート!Y188)*0.3+測定データ貼り付け用シート!Y188)</f>
        <v>0.45040000000000002</v>
      </c>
      <c r="F191" s="98">
        <f>測定データ貼り付け用シート!F188-((測定データ貼り付け用シート!W188-測定データ貼り付け用シート!Y188)*0.6+測定データ貼り付け用シート!Y188)</f>
        <v>0.57879999999999998</v>
      </c>
      <c r="G191" s="98">
        <f>測定データ貼り付け用シート!G188-(測定データ貼り付け用シート!W188*1)</f>
        <v>0.67700000000000005</v>
      </c>
      <c r="H191" s="98">
        <f>測定データ貼り付け用シート!H188-(測定データ貼り付け用シート!V188*1)</f>
        <v>0.64400000000000002</v>
      </c>
      <c r="I191" s="98">
        <f>測定データ貼り付け用シート!I188-((測定データ貼り付け用シート!V188-測定データ貼り付け用シート!Y188)*0.6+測定データ貼り付け用シート!Y188)</f>
        <v>0.57099999999999995</v>
      </c>
      <c r="J191" s="98">
        <f>測定データ貼り付け用シート!J188-((測定データ貼り付け用シート!V188-測定データ貼り付け用シート!Y188)*0.3+測定データ貼り付け用シート!Y188)</f>
        <v>0.47000000000000003</v>
      </c>
      <c r="K191" s="98">
        <f>測定データ貼り付け用シート!K188-((測定データ貼り付け用シート!V188-測定データ貼り付け用シート!Y188)*0.2+測定データ貼り付け用シート!Y188)</f>
        <v>0.40900000000000003</v>
      </c>
      <c r="L191" s="98">
        <f>測定データ貼り付け用シート!L188-測定データ貼り付け用シート!X188</f>
        <v>0.48400000000000004</v>
      </c>
      <c r="M191" s="98">
        <f>測定データ貼り付け用シート!M188-測定データ貼り付け用シート!Y188</f>
        <v>0.21899999999999997</v>
      </c>
      <c r="N191" s="98">
        <f>測定データ貼り付け用シート!N188-測定データ貼り付け用シート!Y188</f>
        <v>0.20100000000000001</v>
      </c>
      <c r="O191" s="98">
        <f>測定データ貼り付け用シート!O188-測定データ貼り付け用シート!X188</f>
        <v>0.47600000000000003</v>
      </c>
      <c r="P191" s="98">
        <f>測定データ貼り付け用シート!P188-((測定データ貼り付け用シート!U188-測定データ貼り付け用シート!Y188)*0.2+測定データ貼り付け用シート!Y188)</f>
        <v>0.37480000000000002</v>
      </c>
      <c r="Q191" s="98">
        <f>測定データ貼り付け用シート!Q188-((測定データ貼り付け用シート!U188-測定データ貼り付け用シート!Y188)*0.3+測定データ貼り付け用シート!Y188)</f>
        <v>0.41669999999999996</v>
      </c>
      <c r="R191" s="98">
        <f>測定データ貼り付け用シート!R188-((測定データ貼り付け用シート!U188-測定データ貼り付け用シート!Y188)*0.6+測定データ貼り付け用シート!Y188)</f>
        <v>0.50439999999999996</v>
      </c>
      <c r="S191" s="98">
        <f>測定データ貼り付け用シート!S188-(測定データ貼り付け用シート!U188*1)</f>
        <v>0.60299999999999998</v>
      </c>
    </row>
    <row r="192" spans="1:19">
      <c r="A192" s="99">
        <v>5460</v>
      </c>
      <c r="B192" s="98">
        <f>測定データ貼り付け用シート!B189-測定データ貼り付け用シート!Y189</f>
        <v>0.19900000000000001</v>
      </c>
      <c r="C192" s="98">
        <f>測定データ貼り付け用シート!C189-測定データ貼り付け用シート!X189</f>
        <v>0.46300000000000002</v>
      </c>
      <c r="D192" s="98">
        <f>測定データ貼り付け用シート!D189-((測定データ貼り付け用シート!W189-測定データ貼り付け用シート!Y189)*0.2+測定データ貼り付け用シート!Y189)</f>
        <v>0.38460000000000005</v>
      </c>
      <c r="E192" s="98">
        <f>測定データ貼り付け用シート!E189-((測定データ貼り付け用シート!W189-測定データ貼り付け用シート!Y189)*0.3+測定データ貼り付け用シート!Y189)</f>
        <v>0.44640000000000002</v>
      </c>
      <c r="F192" s="98">
        <f>測定データ貼り付け用シート!F189-((測定データ貼り付け用シート!W189-測定データ貼り付け用シート!Y189)*0.6+測定データ貼り付け用シート!Y189)</f>
        <v>0.57879999999999998</v>
      </c>
      <c r="G192" s="98">
        <f>測定データ貼り付け用シート!G189-(測定データ貼り付け用シート!W189*1)</f>
        <v>0.67700000000000005</v>
      </c>
      <c r="H192" s="98">
        <f>測定データ貼り付け用シート!H189-(測定データ貼り付け用シート!V189*1)</f>
        <v>0.64300000000000002</v>
      </c>
      <c r="I192" s="98">
        <f>測定データ貼り付け用シート!I189-((測定データ貼り付け用シート!V189-測定データ貼り付け用シート!Y189)*0.6+測定データ貼り付け用シート!Y189)</f>
        <v>0.56840000000000002</v>
      </c>
      <c r="J192" s="98">
        <f>測定データ貼り付け用シート!J189-((測定データ貼り付け用シート!V189-測定データ貼り付け用シート!Y189)*0.3+測定データ貼り付け用シート!Y189)</f>
        <v>0.46870000000000001</v>
      </c>
      <c r="K192" s="98">
        <f>測定データ貼り付け用シート!K189-((測定データ貼り付け用シート!V189-測定データ貼り付け用シート!Y189)*0.2+測定データ貼り付け用シート!Y189)</f>
        <v>0.40780000000000005</v>
      </c>
      <c r="L192" s="98">
        <f>測定データ貼り付け用シート!L189-測定データ貼り付け用シート!X189</f>
        <v>0.48300000000000004</v>
      </c>
      <c r="M192" s="98">
        <f>測定データ貼り付け用シート!M189-測定データ貼り付け用シート!Y189</f>
        <v>0.21799999999999997</v>
      </c>
      <c r="N192" s="98">
        <f>測定データ貼り付け用シート!N189-測定データ貼り付け用シート!Y189</f>
        <v>0.19900000000000001</v>
      </c>
      <c r="O192" s="98">
        <f>測定データ貼り付け用シート!O189-測定データ貼り付け用シート!X189</f>
        <v>0.47600000000000003</v>
      </c>
      <c r="P192" s="98">
        <f>測定データ貼り付け用シート!P189-((測定データ貼り付け用シート!U189-測定データ貼り付け用シート!Y189)*0.2+測定データ貼り付け用シート!Y189)</f>
        <v>0.37380000000000002</v>
      </c>
      <c r="Q192" s="98">
        <f>測定データ貼り付け用シート!Q189-((測定データ貼り付け用シート!U189-測定データ貼り付け用シート!Y189)*0.3+測定データ貼り付け用シート!Y189)</f>
        <v>0.41569999999999996</v>
      </c>
      <c r="R192" s="98">
        <f>測定データ貼り付け用シート!R189-((測定データ貼り付け用シート!U189-測定データ貼り付け用シート!Y189)*0.6+測定データ貼り付け用シート!Y189)</f>
        <v>0.50439999999999996</v>
      </c>
      <c r="S192" s="98">
        <f>測定データ貼り付け用シート!S189-(測定データ貼り付け用シート!U189*1)</f>
        <v>0.60299999999999998</v>
      </c>
    </row>
    <row r="193" spans="1:19">
      <c r="A193" s="99">
        <v>5490</v>
      </c>
      <c r="B193" s="98">
        <f>測定データ貼り付け用シート!B190-測定データ貼り付け用シート!Y190</f>
        <v>0.19800000000000001</v>
      </c>
      <c r="C193" s="98">
        <f>測定データ貼り付け用シート!C190-測定データ貼り付け用シート!X190</f>
        <v>0.46100000000000002</v>
      </c>
      <c r="D193" s="98">
        <f>測定データ貼り付け用シート!D190-((測定データ貼り付け用シート!W190-測定データ貼り付け用シート!Y190)*0.2+測定データ貼り付け用シート!Y190)</f>
        <v>0.38540000000000002</v>
      </c>
      <c r="E193" s="98">
        <f>測定データ貼り付け用シート!E190-((測定データ貼り付け用シート!W190-測定データ貼り付け用シート!Y190)*0.3+測定データ貼り付け用シート!Y190)</f>
        <v>0.4471</v>
      </c>
      <c r="F193" s="98">
        <f>測定データ貼り付け用シート!F190-((測定データ貼り付け用シート!W190-測定データ貼り付け用シート!Y190)*0.6+測定データ貼り付け用シート!Y190)</f>
        <v>0.57919999999999994</v>
      </c>
      <c r="G193" s="98">
        <f>測定データ貼り付け用シート!G190-(測定データ貼り付け用シート!W190*1)</f>
        <v>0.67800000000000016</v>
      </c>
      <c r="H193" s="98">
        <f>測定データ貼り付け用シート!H190-(測定データ貼り付け用シート!V190*1)</f>
        <v>0.6429999999999999</v>
      </c>
      <c r="I193" s="98">
        <f>測定データ貼り付け用シート!I190-((測定データ貼り付け用シート!V190-測定データ貼り付け用シート!Y190)*0.6+測定データ貼り付け用シート!Y190)</f>
        <v>0.56840000000000002</v>
      </c>
      <c r="J193" s="98">
        <f>測定データ貼り付け用シート!J190-((測定データ貼り付け用シート!V190-測定データ貼り付け用シート!Y190)*0.3+測定データ貼り付け用シート!Y190)</f>
        <v>0.4677</v>
      </c>
      <c r="K193" s="98">
        <f>測定データ貼り付け用シート!K190-((測定データ貼り付け用シート!V190-測定データ貼り付け用シート!Y190)*0.2+測定データ貼り付け用シート!Y190)</f>
        <v>0.40680000000000005</v>
      </c>
      <c r="L193" s="98">
        <f>測定データ貼り付け用シート!L190-測定データ貼り付け用シート!X190</f>
        <v>0.48200000000000004</v>
      </c>
      <c r="M193" s="98">
        <f>測定データ貼り付け用シート!M190-測定データ貼り付け用シート!Y190</f>
        <v>0.21699999999999997</v>
      </c>
      <c r="N193" s="98">
        <f>測定データ貼り付け用シート!N190-測定データ貼り付け用シート!Y190</f>
        <v>0.19800000000000001</v>
      </c>
      <c r="O193" s="98">
        <f>測定データ貼り付け用シート!O190-測定データ貼り付け用シート!X190</f>
        <v>0.47500000000000003</v>
      </c>
      <c r="P193" s="98">
        <f>測定データ貼り付け用シート!P190-((測定データ貼り付け用シート!U190-測定データ貼り付け用シート!Y190)*0.2+測定データ貼り付け用シート!Y190)</f>
        <v>0.37359999999999999</v>
      </c>
      <c r="Q193" s="98">
        <f>測定データ貼り付け用シート!Q190-((測定データ貼り付け用シート!U190-測定データ貼り付け用シート!Y190)*0.3+測定データ貼り付け用シート!Y190)</f>
        <v>0.41539999999999994</v>
      </c>
      <c r="R193" s="98">
        <f>測定データ貼り付け用シート!R190-((測定データ貼り付け用シート!U190-測定データ貼り付け用シート!Y190)*0.6+測定データ貼り付け用シート!Y190)</f>
        <v>0.50380000000000003</v>
      </c>
      <c r="S193" s="98">
        <f>測定データ貼り付け用シート!S190-(測定データ貼り付け用シート!U190*1)</f>
        <v>0.60200000000000009</v>
      </c>
    </row>
    <row r="194" spans="1:19">
      <c r="A194" s="99">
        <v>5520</v>
      </c>
      <c r="B194" s="98">
        <f>測定データ貼り付け用シート!B191-測定データ貼り付け用シート!Y191</f>
        <v>0.19600000000000001</v>
      </c>
      <c r="C194" s="98">
        <f>測定データ貼り付け用シート!C191-測定データ貼り付け用シート!X191</f>
        <v>0.45800000000000002</v>
      </c>
      <c r="D194" s="98">
        <f>測定データ貼り付け用シート!D191-((測定データ貼り付け用シート!W191-測定データ貼り付け用シート!Y191)*0.2+測定データ貼り付け用シート!Y191)</f>
        <v>0.38060000000000005</v>
      </c>
      <c r="E194" s="98">
        <f>測定データ貼り付け用シート!E191-((測定データ貼り付け用シート!W191-測定データ貼り付け用シート!Y191)*0.3+測定データ貼り付け用シート!Y191)</f>
        <v>0.44240000000000002</v>
      </c>
      <c r="F194" s="98">
        <f>測定データ貼り付け用シート!F191-((測定データ貼り付け用シート!W191-測定データ貼り付け用シート!Y191)*0.6+測定データ貼り付け用シート!Y191)</f>
        <v>0.57479999999999998</v>
      </c>
      <c r="G194" s="98">
        <f>測定データ貼り付け用シート!G191-(測定データ貼り付け用シート!W191*1)</f>
        <v>0.67400000000000015</v>
      </c>
      <c r="H194" s="98">
        <f>測定データ貼り付け用シート!H191-(測定データ貼り付け用シート!V191*1)</f>
        <v>0.64200000000000002</v>
      </c>
      <c r="I194" s="98">
        <f>測定データ貼り付け用シート!I191-((測定データ貼り付け用シート!V191-測定データ貼り付け用シート!Y191)*0.6+測定データ貼り付け用シート!Y191)</f>
        <v>0.56799999999999995</v>
      </c>
      <c r="J194" s="98">
        <f>測定データ貼り付け用シート!J191-((測定データ貼り付け用シート!V191-測定データ貼り付け用シート!Y191)*0.3+測定データ貼り付け用シート!Y191)</f>
        <v>0.46600000000000003</v>
      </c>
      <c r="K194" s="98">
        <f>測定データ貼り付け用シート!K191-((測定データ貼り付け用シート!V191-測定データ貼り付け用シート!Y191)*0.2+測定データ貼り付け用シート!Y191)</f>
        <v>0.40400000000000003</v>
      </c>
      <c r="L194" s="98">
        <f>測定データ貼り付け用シート!L191-測定データ貼り付け用シート!X191</f>
        <v>0.48000000000000004</v>
      </c>
      <c r="M194" s="98">
        <f>測定データ貼り付け用シート!M191-測定データ貼り付け用シート!Y191</f>
        <v>0.21399999999999997</v>
      </c>
      <c r="N194" s="98">
        <f>測定データ貼り付け用シート!N191-測定データ貼り付け用シート!Y191</f>
        <v>0.19500000000000001</v>
      </c>
      <c r="O194" s="98">
        <f>測定データ貼り付け用シート!O191-測定データ貼り付け用シート!X191</f>
        <v>0.47200000000000003</v>
      </c>
      <c r="P194" s="98">
        <f>測定データ貼り付け用シート!P191-((測定データ貼り付け用シート!U191-測定データ貼り付け用シート!Y191)*0.2+測定データ貼り付け用シート!Y191)</f>
        <v>0.37080000000000002</v>
      </c>
      <c r="Q194" s="98">
        <f>測定データ貼り付け用シート!Q191-((測定データ貼り付け用シート!U191-測定データ貼り付け用シート!Y191)*0.3+測定データ貼り付け用シート!Y191)</f>
        <v>0.41269999999999996</v>
      </c>
      <c r="R194" s="98">
        <f>測定データ貼り付け用シート!R191-((測定データ貼り付け用シート!U191-測定データ貼り付け用シート!Y191)*0.6+測定データ貼り付け用シート!Y191)</f>
        <v>0.50039999999999996</v>
      </c>
      <c r="S194" s="98">
        <f>測定データ貼り付け用シート!S191-(測定データ貼り付け用シート!U191*1)</f>
        <v>0.60099999999999998</v>
      </c>
    </row>
    <row r="195" spans="1:19">
      <c r="A195" s="99">
        <v>5550</v>
      </c>
      <c r="B195" s="98">
        <f>測定データ貼り付け用シート!B192-測定データ貼り付け用シート!Y192</f>
        <v>0.19400000000000001</v>
      </c>
      <c r="C195" s="98">
        <f>測定データ貼り付け用シート!C192-測定データ貼り付け用シート!X192</f>
        <v>0.45800000000000002</v>
      </c>
      <c r="D195" s="98">
        <f>測定データ貼り付け用シート!D192-((測定データ貼り付け用シート!W192-測定データ貼り付け用シート!Y192)*0.2+測定データ貼り付け用シート!Y192)</f>
        <v>0.38160000000000005</v>
      </c>
      <c r="E195" s="98">
        <f>測定データ貼り付け用シート!E192-((測定データ貼り付け用シート!W192-測定データ貼り付け用シート!Y192)*0.3+測定データ貼り付け用シート!Y192)</f>
        <v>0.44240000000000002</v>
      </c>
      <c r="F195" s="98">
        <f>測定データ貼り付け用シート!F192-((測定データ貼り付け用シート!W192-測定データ貼り付け用シート!Y192)*0.6+測定データ貼り付け用シート!Y192)</f>
        <v>0.57580000000000009</v>
      </c>
      <c r="G195" s="98">
        <f>測定データ貼り付け用シート!G192-(測定データ貼り付け用シート!W192*1)</f>
        <v>0.67500000000000004</v>
      </c>
      <c r="H195" s="98">
        <f>測定データ貼り付け用シート!H192-(測定データ貼り付け用シート!V192*1)</f>
        <v>0.64</v>
      </c>
      <c r="I195" s="98">
        <f>測定データ貼り付け用シート!I192-((測定データ貼り付け用シート!V192-測定データ貼り付け用シート!Y192)*0.6+測定データ貼り付け用シート!Y192)</f>
        <v>0.56599999999999995</v>
      </c>
      <c r="J195" s="98">
        <f>測定データ貼り付け用シート!J192-((測定データ貼り付け用シート!V192-測定データ貼り付け用シート!Y192)*0.3+測定データ貼り付け用シート!Y192)</f>
        <v>0.46500000000000002</v>
      </c>
      <c r="K195" s="98">
        <f>測定データ貼り付け用シート!K192-((測定データ貼り付け用シート!V192-測定データ貼り付け用シート!Y192)*0.2+測定データ貼り付け用シート!Y192)</f>
        <v>0.40300000000000002</v>
      </c>
      <c r="L195" s="98">
        <f>測定データ貼り付け用シート!L192-測定データ貼り付け用シート!X192</f>
        <v>0.47900000000000004</v>
      </c>
      <c r="M195" s="98">
        <f>測定データ貼り付け用シート!M192-測定データ貼り付け用シート!Y192</f>
        <v>0.21199999999999997</v>
      </c>
      <c r="N195" s="98">
        <f>測定データ貼り付け用シート!N192-測定データ貼り付け用シート!Y192</f>
        <v>0.193</v>
      </c>
      <c r="O195" s="98">
        <f>測定データ貼り付け用シート!O192-測定データ貼り付け用シート!X192</f>
        <v>0.47200000000000003</v>
      </c>
      <c r="P195" s="98">
        <f>測定データ貼り付け用シート!P192-((測定データ貼り付け用シート!U192-測定データ貼り付け用シート!Y192)*0.2+測定データ貼り付け用シート!Y192)</f>
        <v>0.36880000000000002</v>
      </c>
      <c r="Q195" s="98">
        <f>測定データ貼り付け用シート!Q192-((測定データ貼り付け用シート!U192-測定データ貼り付け用シート!Y192)*0.3+測定データ貼り付け用シート!Y192)</f>
        <v>0.41169999999999995</v>
      </c>
      <c r="R195" s="98">
        <f>測定データ貼り付け用シート!R192-((測定データ貼り付け用シート!U192-測定データ貼り付け用シート!Y192)*0.6+測定データ貼り付け用シート!Y192)</f>
        <v>0.49940000000000001</v>
      </c>
      <c r="S195" s="98">
        <f>測定データ貼り付け用シート!S192-(測定データ貼り付け用シート!U192*1)</f>
        <v>0.60000000000000009</v>
      </c>
    </row>
    <row r="196" spans="1:19">
      <c r="A196" s="99">
        <v>5580</v>
      </c>
      <c r="B196" s="98">
        <f>測定データ貼り付け用シート!B193-測定データ貼り付け用シート!Y193</f>
        <v>0.192</v>
      </c>
      <c r="C196" s="98">
        <f>測定データ貼り付け用シート!C193-測定データ貼り付け用シート!X193</f>
        <v>0.45800000000000002</v>
      </c>
      <c r="D196" s="98">
        <f>測定データ貼り付け用シート!D193-((測定データ貼り付け用シート!W193-測定データ貼り付け用シート!Y193)*0.2+測定データ貼り付け用シート!Y193)</f>
        <v>0.37880000000000003</v>
      </c>
      <c r="E196" s="98">
        <f>測定データ貼り付け用シート!E193-((測定データ貼り付け用シート!W193-測定データ貼り付け用シート!Y193)*0.3+測定データ貼り付け用シート!Y193)</f>
        <v>0.44269999999999998</v>
      </c>
      <c r="F196" s="98">
        <f>測定データ貼り付け用シート!F193-((測定データ貼り付け用シート!W193-測定データ貼り付け用シート!Y193)*0.6+測定データ貼り付け用シート!Y193)</f>
        <v>0.57640000000000002</v>
      </c>
      <c r="G196" s="98">
        <f>測定データ貼り付け用シート!G193-(測定データ貼り付け用シート!W193*1)</f>
        <v>0.67599999999999993</v>
      </c>
      <c r="H196" s="98">
        <f>測定データ貼り付け用シート!H193-(測定データ貼り付け用シート!V193*1)</f>
        <v>0.64</v>
      </c>
      <c r="I196" s="98">
        <f>測定データ貼り付け用シート!I193-((測定データ貼り付け用シート!V193-測定データ貼り付け用シート!Y193)*0.6+測定データ貼り付け用シート!Y193)</f>
        <v>0.56499999999999995</v>
      </c>
      <c r="J196" s="98">
        <f>測定データ貼り付け用シート!J193-((測定データ貼り付け用シート!V193-測定データ貼り付け用シート!Y193)*0.3+測定データ貼り付け用シート!Y193)</f>
        <v>0.46300000000000002</v>
      </c>
      <c r="K196" s="98">
        <f>測定データ貼り付け用シート!K193-((測定データ貼り付け用シート!V193-測定データ貼り付け用シート!Y193)*0.2+測定データ貼り付け用シート!Y193)</f>
        <v>0.40100000000000002</v>
      </c>
      <c r="L196" s="98">
        <f>測定データ貼り付け用シート!L193-測定データ貼り付け用シート!X193</f>
        <v>0.47800000000000004</v>
      </c>
      <c r="M196" s="98">
        <f>測定データ貼り付け用シート!M193-測定データ貼り付け用シート!Y193</f>
        <v>0.20999999999999996</v>
      </c>
      <c r="N196" s="98">
        <f>測定データ貼り付け用シート!N193-測定データ貼り付け用シート!Y193</f>
        <v>0.192</v>
      </c>
      <c r="O196" s="98">
        <f>測定データ貼り付け用シート!O193-測定データ貼り付け用シート!X193</f>
        <v>0.47100000000000003</v>
      </c>
      <c r="P196" s="98">
        <f>測定データ貼り付け用シート!P193-((測定データ貼り付け用シート!U193-測定データ貼り付け用シート!Y193)*0.2+測定データ貼り付け用シート!Y193)</f>
        <v>0.36680000000000001</v>
      </c>
      <c r="Q196" s="98">
        <f>測定データ貼り付け用シート!Q193-((測定データ貼り付け用シート!U193-測定データ貼り付け用シート!Y193)*0.3+測定データ貼り付け用シート!Y193)</f>
        <v>0.40970000000000006</v>
      </c>
      <c r="R196" s="98">
        <f>測定データ貼り付け用シート!R193-((測定データ貼り付け用シート!U193-測定データ貼り付け用シート!Y193)*0.6+測定データ貼り付け用シート!Y193)</f>
        <v>0.49840000000000001</v>
      </c>
      <c r="S196" s="98">
        <f>測定データ貼り付け用シート!S193-(測定データ貼り付け用シート!U193*1)</f>
        <v>0.59800000000000009</v>
      </c>
    </row>
    <row r="197" spans="1:19">
      <c r="A197" s="99">
        <v>5610</v>
      </c>
      <c r="B197" s="98">
        <f>測定データ貼り付け用シート!B194-測定データ貼り付け用シート!Y194</f>
        <v>0.191</v>
      </c>
      <c r="C197" s="98">
        <f>測定データ貼り付け用シート!C194-測定データ貼り付け用シート!X194</f>
        <v>0.45500000000000002</v>
      </c>
      <c r="D197" s="98">
        <f>測定データ貼り付け用シート!D194-((測定データ貼り付け用シート!W194-測定データ貼り付け用シート!Y194)*0.2+測定データ貼り付け用シート!Y194)</f>
        <v>0.37760000000000005</v>
      </c>
      <c r="E197" s="98">
        <f>測定データ貼り付け用シート!E194-((測定データ貼り付け用シート!W194-測定データ貼り付け用シート!Y194)*0.3+測定データ貼り付け用シート!Y194)</f>
        <v>0.44040000000000001</v>
      </c>
      <c r="F197" s="98">
        <f>測定データ貼り付け用シート!F194-((測定データ貼り付け用シート!W194-測定データ貼り付け用シート!Y194)*0.6+測定データ貼り付け用シート!Y194)</f>
        <v>0.57279999999999998</v>
      </c>
      <c r="G197" s="98">
        <f>測定データ貼り付け用シート!G194-(測定データ貼り付け用シート!W194*1)</f>
        <v>0.67199999999999993</v>
      </c>
      <c r="H197" s="98">
        <f>測定データ貼り付け用シート!H194-(測定データ貼り付け用シート!V194*1)</f>
        <v>0.6389999999999999</v>
      </c>
      <c r="I197" s="98">
        <f>測定データ貼り付け用シート!I194-((測定データ貼り付け用シート!V194-測定データ貼り付け用シート!Y194)*0.6+測定データ貼り付け用シート!Y194)</f>
        <v>0.56440000000000001</v>
      </c>
      <c r="J197" s="98">
        <f>測定データ貼り付け用シート!J194-((測定データ貼り付け用シート!V194-測定データ貼り付け用シート!Y194)*0.3+測定データ貼り付け用シート!Y194)</f>
        <v>0.4617</v>
      </c>
      <c r="K197" s="98">
        <f>測定データ貼り付け用シート!K194-((測定データ貼り付け用シート!V194-測定データ貼り付け用シート!Y194)*0.2+測定データ貼り付け用シート!Y194)</f>
        <v>0.39980000000000004</v>
      </c>
      <c r="L197" s="98">
        <f>測定データ貼り付け用シート!L194-測定データ貼り付け用シート!X194</f>
        <v>0.47600000000000003</v>
      </c>
      <c r="M197" s="98">
        <f>測定データ貼り付け用シート!M194-測定データ貼り付け用シート!Y194</f>
        <v>0.20899999999999996</v>
      </c>
      <c r="N197" s="98">
        <f>測定データ貼り付け用シート!N194-測定データ貼り付け用シート!Y194</f>
        <v>0.191</v>
      </c>
      <c r="O197" s="98">
        <f>測定データ貼り付け用シート!O194-測定データ貼り付け用シート!X194</f>
        <v>0.46800000000000003</v>
      </c>
      <c r="P197" s="98">
        <f>測定データ貼り付け用シート!P194-((測定データ貼り付け用シート!U194-測定データ貼り付け用シート!Y194)*0.2+測定データ貼り付け用シート!Y194)</f>
        <v>0.36559999999999998</v>
      </c>
      <c r="Q197" s="98">
        <f>測定データ貼り付け用シート!Q194-((測定データ貼り付け用シート!U194-測定データ貼り付け用シート!Y194)*0.3+測定データ貼り付け用シート!Y194)</f>
        <v>0.40840000000000004</v>
      </c>
      <c r="R197" s="98">
        <f>測定データ貼り付け用シート!R194-((測定データ貼り付け用シート!U194-測定データ貼り付け用シート!Y194)*0.6+測定データ貼り付け用シート!Y194)</f>
        <v>0.49679999999999996</v>
      </c>
      <c r="S197" s="98">
        <f>測定データ貼り付け用シート!S194-(測定データ貼り付け用シート!U194*1)</f>
        <v>0.59899999999999998</v>
      </c>
    </row>
    <row r="198" spans="1:19">
      <c r="A198" s="99">
        <v>5640</v>
      </c>
      <c r="B198" s="98">
        <f>測定データ貼り付け用シート!B195-測定データ貼り付け用シート!Y195</f>
        <v>0.189</v>
      </c>
      <c r="C198" s="98">
        <f>測定データ貼り付け用シート!C195-測定データ貼り付け用シート!X195</f>
        <v>0.45400000000000001</v>
      </c>
      <c r="D198" s="98">
        <f>測定データ貼り付け用シート!D195-((測定データ貼り付け用シート!W195-測定データ貼り付け用シート!Y195)*0.2+測定データ貼り付け用シート!Y195)</f>
        <v>0.37480000000000002</v>
      </c>
      <c r="E198" s="98">
        <f>測定データ貼り付け用シート!E195-((測定データ貼り付け用シート!W195-測定データ貼り付け用シート!Y195)*0.3+測定データ貼り付け用シート!Y195)</f>
        <v>0.43969999999999998</v>
      </c>
      <c r="F198" s="98">
        <f>測定データ貼り付け用シート!F195-((測定データ貼り付け用シート!W195-測定データ貼り付け用シート!Y195)*0.6+測定データ貼り付け用シート!Y195)</f>
        <v>0.57440000000000002</v>
      </c>
      <c r="G198" s="98">
        <f>測定データ貼り付け用シート!G195-(測定データ貼り付け用シート!W195*1)</f>
        <v>0.67399999999999993</v>
      </c>
      <c r="H198" s="98">
        <f>測定データ貼り付け用シート!H195-(測定データ貼り付け用シート!V195*1)</f>
        <v>0.63800000000000001</v>
      </c>
      <c r="I198" s="98">
        <f>測定データ貼り付け用シート!I195-((測定データ貼り付け用シート!V195-測定データ貼り付け用シート!Y195)*0.6+測定データ貼り付け用シート!Y195)</f>
        <v>0.56199999999999994</v>
      </c>
      <c r="J198" s="98">
        <f>測定データ貼り付け用シート!J195-((測定データ貼り付け用シート!V195-測定データ貼り付け用シート!Y195)*0.3+測定データ貼り付け用シート!Y195)</f>
        <v>0.46</v>
      </c>
      <c r="K198" s="98">
        <f>測定データ貼り付け用シート!K195-((測定データ貼り付け用シート!V195-測定データ貼り付け用シート!Y195)*0.2+測定データ貼り付け用シート!Y195)</f>
        <v>0.39800000000000002</v>
      </c>
      <c r="L198" s="98">
        <f>測定データ貼り付け用シート!L195-測定データ貼り付け用シート!X195</f>
        <v>0.47500000000000003</v>
      </c>
      <c r="M198" s="98">
        <f>測定データ貼り付け用シート!M195-測定データ貼り付け用シート!Y195</f>
        <v>0.20599999999999996</v>
      </c>
      <c r="N198" s="98">
        <f>測定データ貼り付け用シート!N195-測定データ貼り付け用シート!Y195</f>
        <v>0.188</v>
      </c>
      <c r="O198" s="98">
        <f>測定データ貼り付け用シート!O195-測定データ貼り付け用シート!X195</f>
        <v>0.46700000000000003</v>
      </c>
      <c r="P198" s="98">
        <f>測定データ貼り付け用シート!P195-((測定データ貼り付け用シート!U195-測定データ貼り付け用シート!Y195)*0.2+測定データ貼り付け用シート!Y195)</f>
        <v>0.36380000000000001</v>
      </c>
      <c r="Q198" s="98">
        <f>測定データ貼り付け用シート!Q195-((測定データ貼り付け用シート!U195-測定データ貼り付け用シート!Y195)*0.3+測定データ貼り付け用シート!Y195)</f>
        <v>0.40670000000000006</v>
      </c>
      <c r="R198" s="98">
        <f>測定データ貼り付け用シート!R195-((測定データ貼り付け用シート!U195-測定データ貼り付け用シート!Y195)*0.6+測定データ貼り付け用シート!Y195)</f>
        <v>0.49540000000000001</v>
      </c>
      <c r="S198" s="98">
        <f>測定データ貼り付け用シート!S195-(測定データ貼り付け用シート!U195*1)</f>
        <v>0.60000000000000009</v>
      </c>
    </row>
    <row r="199" spans="1:19">
      <c r="A199" s="99">
        <v>5670</v>
      </c>
      <c r="B199" s="98">
        <f>測定データ貼り付け用シート!B196-測定データ貼り付け用シート!Y196</f>
        <v>0.187</v>
      </c>
      <c r="C199" s="98">
        <f>測定データ貼り付け用シート!C196-測定データ貼り付け用シート!X196</f>
        <v>0.45200000000000001</v>
      </c>
      <c r="D199" s="98">
        <f>測定データ貼り付け用シート!D196-((測定データ貼り付け用シート!W196-測定データ貼り付け用シート!Y196)*0.2+測定データ貼り付け用シート!Y196)</f>
        <v>0.37460000000000004</v>
      </c>
      <c r="E199" s="98">
        <f>測定データ貼り付け用シート!E196-((測定データ貼り付け用シート!W196-測定データ貼り付け用シート!Y196)*0.3+測定データ貼り付け用シート!Y196)</f>
        <v>0.43840000000000001</v>
      </c>
      <c r="F199" s="98">
        <f>測定データ貼り付け用シート!F196-((測定データ貼り付け用シート!W196-測定データ貼り付け用シート!Y196)*0.6+測定データ貼り付け用シート!Y196)</f>
        <v>0.57380000000000009</v>
      </c>
      <c r="G199" s="98">
        <f>測定データ貼り付け用シート!G196-(測定データ貼り付け用シート!W196*1)</f>
        <v>0.67300000000000004</v>
      </c>
      <c r="H199" s="98">
        <f>測定データ貼り付け用シート!H196-(測定データ貼り付け用シート!V196*1)</f>
        <v>0.6369999999999999</v>
      </c>
      <c r="I199" s="98">
        <f>測定データ貼り付け用シート!I196-((測定データ貼り付け用シート!V196-測定データ貼り付け用シート!Y196)*0.6+測定データ貼り付け用シート!Y196)</f>
        <v>0.56099999999999994</v>
      </c>
      <c r="J199" s="98">
        <f>測定データ貼り付け用シート!J196-((測定データ貼り付け用シート!V196-測定データ貼り付け用シート!Y196)*0.3+測定データ貼り付け用シート!Y196)</f>
        <v>0.45900000000000002</v>
      </c>
      <c r="K199" s="98">
        <f>測定データ貼り付け用シート!K196-((測定データ貼り付け用シート!V196-測定データ貼り付け用シート!Y196)*0.2+測定データ貼り付け用シート!Y196)</f>
        <v>0.39600000000000002</v>
      </c>
      <c r="L199" s="98">
        <f>測定データ貼り付け用シート!L196-測定データ貼り付け用シート!X196</f>
        <v>0.47300000000000003</v>
      </c>
      <c r="M199" s="98">
        <f>測定データ貼り付け用シート!M196-測定データ貼り付け用シート!Y196</f>
        <v>0.20500000000000002</v>
      </c>
      <c r="N199" s="98">
        <f>測定データ貼り付け用シート!N196-測定データ貼り付け用シート!Y196</f>
        <v>0.187</v>
      </c>
      <c r="O199" s="98">
        <f>測定データ貼り付け用シート!O196-測定データ貼り付け用シート!X196</f>
        <v>0.46500000000000002</v>
      </c>
      <c r="P199" s="98">
        <f>測定データ貼り付け用シート!P196-((測定データ貼り付け用シート!U196-測定データ貼り付け用シート!Y196)*0.2+測定データ貼り付け用シート!Y196)</f>
        <v>0.36280000000000001</v>
      </c>
      <c r="Q199" s="98">
        <f>測定データ貼り付け用シート!Q196-((測定データ貼り付け用シート!U196-測定データ貼り付け用シート!Y196)*0.3+測定データ貼り付け用シート!Y196)</f>
        <v>0.40570000000000006</v>
      </c>
      <c r="R199" s="98">
        <f>測定データ貼り付け用シート!R196-((測定データ貼り付け用シート!U196-測定データ貼り付け用シート!Y196)*0.6+測定データ貼り付け用シート!Y196)</f>
        <v>0.49440000000000001</v>
      </c>
      <c r="S199" s="98">
        <f>測定データ貼り付け用シート!S196-(測定データ貼り付け用シート!U196*1)</f>
        <v>0.59899999999999998</v>
      </c>
    </row>
    <row r="200" spans="1:19">
      <c r="A200" s="99">
        <v>5700</v>
      </c>
      <c r="B200" s="98">
        <f>測定データ貼り付け用シート!B197-測定データ貼り付け用シート!Y197</f>
        <v>0.185</v>
      </c>
      <c r="C200" s="98">
        <f>測定データ貼り付け用シート!C197-測定データ貼り付け用シート!X197</f>
        <v>0.45100000000000001</v>
      </c>
      <c r="D200" s="98">
        <f>測定データ貼り付け用シート!D197-((測定データ貼り付け用シート!W197-測定データ貼り付け用シート!Y197)*0.2+測定データ貼り付け用シート!Y197)</f>
        <v>0.37280000000000002</v>
      </c>
      <c r="E200" s="98">
        <f>測定データ貼り付け用シート!E197-((測定データ貼り付け用シート!W197-測定データ貼り付け用シート!Y197)*0.3+測定データ貼り付け用シート!Y197)</f>
        <v>0.43569999999999998</v>
      </c>
      <c r="F200" s="98">
        <f>測定データ貼り付け用シート!F197-((測定データ貼り付け用シート!W197-測定データ貼り付け用シート!Y197)*0.6+測定データ貼り付け用シート!Y197)</f>
        <v>0.56940000000000002</v>
      </c>
      <c r="G200" s="98">
        <f>測定データ貼り付け用シート!G197-(測定データ貼り付け用シート!W197*1)</f>
        <v>0.66999999999999993</v>
      </c>
      <c r="H200" s="98">
        <f>測定データ貼り付け用シート!H197-(測定データ貼り付け用シート!V197*1)</f>
        <v>0.63600000000000001</v>
      </c>
      <c r="I200" s="98">
        <f>測定データ貼り付け用シート!I197-((測定データ貼り付け用シート!V197-測定データ貼り付け用シート!Y197)*0.6+測定データ貼り付け用シート!Y197)</f>
        <v>0.56099999999999994</v>
      </c>
      <c r="J200" s="98">
        <f>測定データ貼り付け用シート!J197-((測定データ貼り付け用シート!V197-測定データ貼り付け用シート!Y197)*0.3+測定データ貼り付け用シート!Y197)</f>
        <v>0.45700000000000002</v>
      </c>
      <c r="K200" s="98">
        <f>測定データ貼り付け用シート!K197-((測定データ貼り付け用シート!V197-測定データ貼り付け用シート!Y197)*0.2+測定データ貼り付け用シート!Y197)</f>
        <v>0.39400000000000002</v>
      </c>
      <c r="L200" s="98">
        <f>測定データ貼り付け用シート!L197-測定データ貼り付け用シート!X197</f>
        <v>0.47200000000000003</v>
      </c>
      <c r="M200" s="98">
        <f>測定データ貼り付け用シート!M197-測定データ貼り付け用シート!Y197</f>
        <v>0.20300000000000001</v>
      </c>
      <c r="N200" s="98">
        <f>測定データ貼り付け用シート!N197-測定データ貼り付け用シート!Y197</f>
        <v>0.185</v>
      </c>
      <c r="O200" s="98">
        <f>測定データ貼り付け用シート!O197-測定データ貼り付け用シート!X197</f>
        <v>0.46400000000000002</v>
      </c>
      <c r="P200" s="98">
        <f>測定データ貼り付け用シート!P197-((測定データ貼り付け用シート!U197-測定データ貼り付け用シート!Y197)*0.2+測定データ貼り付け用シート!Y197)</f>
        <v>0.35980000000000001</v>
      </c>
      <c r="Q200" s="98">
        <f>測定データ貼り付け用シート!Q197-((測定データ貼り付け用シート!U197-測定データ貼り付け用シート!Y197)*0.3+測定データ貼り付け用シート!Y197)</f>
        <v>0.40370000000000006</v>
      </c>
      <c r="R200" s="98">
        <f>測定データ貼り付け用シート!R197-((測定データ貼り付け用シート!U197-測定データ貼り付け用シート!Y197)*0.6+測定データ貼り付け用シート!Y197)</f>
        <v>0.49340000000000001</v>
      </c>
      <c r="S200" s="98">
        <f>測定データ貼り付け用シート!S197-(測定データ貼り付け用シート!U197*1)</f>
        <v>0.59499999999999997</v>
      </c>
    </row>
    <row r="201" spans="1:19">
      <c r="A201" s="99">
        <v>5730</v>
      </c>
      <c r="B201" s="98">
        <f>測定データ貼り付け用シート!B198-測定データ貼り付け用シート!Y198</f>
        <v>0.185</v>
      </c>
      <c r="C201" s="98">
        <f>測定データ貼り付け用シート!C198-測定データ貼り付け用シート!X198</f>
        <v>0.45</v>
      </c>
      <c r="D201" s="98">
        <f>測定データ貼り付け用シート!D198-((測定データ貼り付け用シート!W198-測定データ貼り付け用シート!Y198)*0.2+測定データ貼り付け用シート!Y198)</f>
        <v>0.37260000000000004</v>
      </c>
      <c r="E201" s="98">
        <f>測定データ貼り付け用シート!E198-((測定データ貼り付け用シート!W198-測定データ貼り付け用シート!Y198)*0.3+測定データ貼り付け用シート!Y198)</f>
        <v>0.43540000000000001</v>
      </c>
      <c r="F201" s="98">
        <f>測定データ貼り付け用シート!F198-((測定データ貼り付け用シート!W198-測定データ貼り付け用シート!Y198)*0.6+測定データ貼り付け用シート!Y198)</f>
        <v>0.57079999999999997</v>
      </c>
      <c r="G201" s="98">
        <f>測定データ貼り付け用シート!G198-(測定データ貼り付け用シート!W198*1)</f>
        <v>0.67100000000000004</v>
      </c>
      <c r="H201" s="98">
        <f>測定データ貼り付け用シート!H198-(測定データ貼り付け用シート!V198*1)</f>
        <v>0.6349999999999999</v>
      </c>
      <c r="I201" s="98">
        <f>測定データ貼り付け用シート!I198-((測定データ貼り付け用シート!V198-測定データ貼り付け用シート!Y198)*0.6+測定データ貼り付け用シート!Y198)</f>
        <v>0.56040000000000001</v>
      </c>
      <c r="J201" s="98">
        <f>測定データ貼り付け用シート!J198-((測定データ貼り付け用シート!V198-測定データ貼り付け用シート!Y198)*0.3+測定データ貼り付け用シート!Y198)</f>
        <v>0.45669999999999999</v>
      </c>
      <c r="K201" s="98">
        <f>測定データ貼り付け用シート!K198-((測定データ貼り付け用シート!V198-測定データ貼り付け用シート!Y198)*0.2+測定データ貼り付け用シート!Y198)</f>
        <v>0.39380000000000004</v>
      </c>
      <c r="L201" s="98">
        <f>測定データ貼り付け用シート!L198-測定データ貼り付け用シート!X198</f>
        <v>0.47000000000000003</v>
      </c>
      <c r="M201" s="98">
        <f>測定データ貼り付け用シート!M198-測定データ貼り付け用シート!Y198</f>
        <v>0.20200000000000001</v>
      </c>
      <c r="N201" s="98">
        <f>測定データ貼り付け用シート!N198-測定データ貼り付け用シート!Y198</f>
        <v>0.184</v>
      </c>
      <c r="O201" s="98">
        <f>測定データ貼り付け用シート!O198-測定データ貼り付け用シート!X198</f>
        <v>0.46400000000000002</v>
      </c>
      <c r="P201" s="98">
        <f>測定データ貼り付け用シート!P198-((測定データ貼り付け用シート!U198-測定データ貼り付け用シート!Y198)*0.2+測定データ貼り付け用シート!Y198)</f>
        <v>0.35959999999999998</v>
      </c>
      <c r="Q201" s="98">
        <f>測定データ貼り付け用シート!Q198-((測定データ貼り付け用シート!U198-測定データ貼り付け用シート!Y198)*0.3+測定データ貼り付け用シート!Y198)</f>
        <v>0.40240000000000004</v>
      </c>
      <c r="R201" s="98">
        <f>測定データ貼り付け用シート!R198-((測定データ貼り付け用シート!U198-測定データ貼り付け用シート!Y198)*0.6+測定データ貼り付け用シート!Y198)</f>
        <v>0.49179999999999996</v>
      </c>
      <c r="S201" s="98">
        <f>測定データ貼り付け用シート!S198-(測定データ貼り付け用シート!U198*1)</f>
        <v>0.59299999999999997</v>
      </c>
    </row>
    <row r="202" spans="1:19">
      <c r="A202" s="99">
        <v>5760</v>
      </c>
      <c r="B202" s="98">
        <f>測定データ貼り付け用シート!B199-測定データ貼り付け用シート!Y199</f>
        <v>0.182</v>
      </c>
      <c r="C202" s="98">
        <f>測定データ貼り付け用シート!C199-測定データ貼り付け用シート!X199</f>
        <v>0.44900000000000001</v>
      </c>
      <c r="D202" s="98">
        <f>測定データ貼り付け用シート!D199-((測定データ貼り付け用シート!W199-測定データ貼り付け用シート!Y199)*0.2+測定データ貼り付け用シート!Y199)</f>
        <v>0.36980000000000002</v>
      </c>
      <c r="E202" s="98">
        <f>測定データ貼り付け用シート!E199-((測定データ貼り付け用シート!W199-測定データ貼り付け用シート!Y199)*0.3+測定データ貼り付け用シート!Y199)</f>
        <v>0.43469999999999998</v>
      </c>
      <c r="F202" s="98">
        <f>測定データ貼り付け用シート!F199-((測定データ貼り付け用シート!W199-測定データ貼り付け用シート!Y199)*0.6+測定データ貼り付け用シート!Y199)</f>
        <v>0.57040000000000002</v>
      </c>
      <c r="G202" s="98">
        <f>測定データ貼り付け用シート!G199-(測定データ貼り付け用シート!W199*1)</f>
        <v>0.67100000000000004</v>
      </c>
      <c r="H202" s="98">
        <f>測定データ貼り付け用シート!H199-(測定データ貼り付け用シート!V199*1)</f>
        <v>0.6349999999999999</v>
      </c>
      <c r="I202" s="98">
        <f>測定データ貼り付け用シート!I199-((測定データ貼り付け用シート!V199-測定データ貼り付け用シート!Y199)*0.6+測定データ貼り付け用シート!Y199)</f>
        <v>0.55899999999999994</v>
      </c>
      <c r="J202" s="98">
        <f>測定データ貼り付け用シート!J199-((測定データ貼り付け用シート!V199-測定データ貼り付け用シート!Y199)*0.3+測定データ貼り付け用シート!Y199)</f>
        <v>0.45400000000000001</v>
      </c>
      <c r="K202" s="98">
        <f>測定データ貼り付け用シート!K199-((測定データ貼り付け用シート!V199-測定データ貼り付け用シート!Y199)*0.2+測定データ貼り付け用シート!Y199)</f>
        <v>0.39100000000000001</v>
      </c>
      <c r="L202" s="98">
        <f>測定データ貼り付け用シート!L199-測定データ貼り付け用シート!X199</f>
        <v>0.46800000000000003</v>
      </c>
      <c r="M202" s="98">
        <f>測定データ貼り付け用シート!M199-測定データ貼り付け用シート!Y199</f>
        <v>0.2</v>
      </c>
      <c r="N202" s="98">
        <f>測定データ貼り付け用シート!N199-測定データ貼り付け用シート!Y199</f>
        <v>0.182</v>
      </c>
      <c r="O202" s="98">
        <f>測定データ貼り付け用シート!O199-測定データ貼り付け用シート!X199</f>
        <v>0.46100000000000002</v>
      </c>
      <c r="P202" s="98">
        <f>測定データ貼り付け用シート!P199-((測定データ貼り付け用シート!U199-測定データ貼り付け用シート!Y199)*0.2+測定データ貼り付け用シート!Y199)</f>
        <v>0.35680000000000001</v>
      </c>
      <c r="Q202" s="98">
        <f>測定データ貼り付け用シート!Q199-((測定データ貼り付け用シート!U199-測定データ貼り付け用シート!Y199)*0.3+測定データ貼り付け用シート!Y199)</f>
        <v>0.39970000000000006</v>
      </c>
      <c r="R202" s="98">
        <f>測定データ貼り付け用シート!R199-((測定データ貼り付け用シート!U199-測定データ貼り付け用シート!Y199)*0.6+測定データ貼り付け用シート!Y199)</f>
        <v>0.4904</v>
      </c>
      <c r="S202" s="98">
        <f>測定データ貼り付け用シート!S199-(測定データ貼り付け用シート!U199*1)</f>
        <v>0.59099999999999997</v>
      </c>
    </row>
    <row r="203" spans="1:19">
      <c r="A203" s="99">
        <v>5790</v>
      </c>
      <c r="B203" s="98">
        <f>測定データ貼り付け用シート!B200-測定データ貼り付け用シート!Y200</f>
        <v>0.18</v>
      </c>
      <c r="C203" s="98">
        <f>測定データ貼り付け用シート!C200-測定データ貼り付け用シート!X200</f>
        <v>0.44700000000000001</v>
      </c>
      <c r="D203" s="98">
        <f>測定データ貼り付け用シート!D200-((測定データ貼り付け用シート!W200-測定データ貼り付け用シート!Y200)*0.2+測定データ貼り付け用シート!Y200)</f>
        <v>0.36880000000000002</v>
      </c>
      <c r="E203" s="98">
        <f>測定データ貼り付け用シート!E200-((測定データ貼り付け用シート!W200-測定データ貼り付け用シート!Y200)*0.3+測定データ貼り付け用シート!Y200)</f>
        <v>0.43169999999999997</v>
      </c>
      <c r="F203" s="98">
        <f>測定データ貼り付け用シート!F200-((測定データ貼り付け用シート!W200-測定データ貼り付け用シート!Y200)*0.6+測定データ貼り付け用シート!Y200)</f>
        <v>0.56740000000000002</v>
      </c>
      <c r="G203" s="98">
        <f>測定データ貼り付け用シート!G200-(測定データ貼り付け用シート!W200*1)</f>
        <v>0.66799999999999993</v>
      </c>
      <c r="H203" s="98">
        <f>測定データ貼り付け用シート!H200-(測定データ貼り付け用シート!V200*1)</f>
        <v>0.63400000000000001</v>
      </c>
      <c r="I203" s="98">
        <f>測定データ貼り付け用シート!I200-((測定データ貼り付け用シート!V200-測定データ貼り付け用シート!Y200)*0.6+測定データ貼り付け用シート!Y200)</f>
        <v>0.55699999999999994</v>
      </c>
      <c r="J203" s="98">
        <f>測定データ貼り付け用シート!J200-((測定データ貼り付け用シート!V200-測定データ貼り付け用シート!Y200)*0.3+測定データ貼り付け用シート!Y200)</f>
        <v>0.45300000000000001</v>
      </c>
      <c r="K203" s="98">
        <f>測定データ貼り付け用シート!K200-((測定データ貼り付け用シート!V200-測定データ貼り付け用シート!Y200)*0.2+測定データ貼り付け用シート!Y200)</f>
        <v>0.39</v>
      </c>
      <c r="L203" s="98">
        <f>測定データ貼り付け用シート!L200-測定データ貼り付け用シート!X200</f>
        <v>0.46800000000000003</v>
      </c>
      <c r="M203" s="98">
        <f>測定データ貼り付け用シート!M200-測定データ貼り付け用シート!Y200</f>
        <v>0.19800000000000001</v>
      </c>
      <c r="N203" s="98">
        <f>測定データ貼り付け用シート!N200-測定データ貼り付け用シート!Y200</f>
        <v>0.18</v>
      </c>
      <c r="O203" s="98">
        <f>測定データ貼り付け用シート!O200-測定データ貼り付け用シート!X200</f>
        <v>0.46</v>
      </c>
      <c r="P203" s="98">
        <f>測定データ貼り付け用シート!P200-((測定データ貼り付け用シート!U200-測定データ貼り付け用シート!Y200)*0.2+測定データ貼り付け用シート!Y200)</f>
        <v>0.3548</v>
      </c>
      <c r="Q203" s="98">
        <f>測定データ貼り付け用シート!Q200-((測定データ貼り付け用シート!U200-測定データ貼り付け用シート!Y200)*0.3+測定データ貼り付け用シート!Y200)</f>
        <v>0.39870000000000005</v>
      </c>
      <c r="R203" s="98">
        <f>測定データ貼り付け用シート!R200-((測定データ貼り付け用シート!U200-測定データ貼り付け用シート!Y200)*0.6+測定データ貼り付け用シート!Y200)</f>
        <v>0.4894</v>
      </c>
      <c r="S203" s="98">
        <f>測定データ貼り付け用シート!S200-(測定データ貼り付け用シート!U200*1)</f>
        <v>0.59000000000000008</v>
      </c>
    </row>
    <row r="204" spans="1:19">
      <c r="A204" s="99">
        <v>5820</v>
      </c>
      <c r="B204" s="98">
        <f>測定データ貼り付け用シート!B201-測定データ貼り付け用シート!Y201</f>
        <v>0.18</v>
      </c>
      <c r="C204" s="98">
        <f>測定データ貼り付け用シート!C201-測定データ貼り付け用シート!X201</f>
        <v>0.44600000000000001</v>
      </c>
      <c r="D204" s="98">
        <f>測定データ貼り付け用シート!D201-((測定データ貼り付け用シート!W201-測定データ貼り付け用シート!Y201)*0.2+測定データ貼り付け用シート!Y201)</f>
        <v>0.36660000000000004</v>
      </c>
      <c r="E204" s="98">
        <f>測定データ貼り付け用シート!E201-((測定データ貼り付け用シート!W201-測定データ貼り付け用シート!Y201)*0.3+測定データ貼り付け用シート!Y201)</f>
        <v>0.43140000000000001</v>
      </c>
      <c r="F204" s="98">
        <f>測定データ貼り付け用シート!F201-((測定データ貼り付け用シート!W201-測定データ貼り付け用シート!Y201)*0.6+測定データ貼り付け用シート!Y201)</f>
        <v>0.56679999999999997</v>
      </c>
      <c r="G204" s="98">
        <f>測定データ貼り付け用シート!G201-(測定データ貼り付け用シート!W201*1)</f>
        <v>0.66799999999999993</v>
      </c>
      <c r="H204" s="98">
        <f>測定データ貼り付け用シート!H201-(測定データ貼り付け用シート!V201*1)</f>
        <v>0.62699999999999989</v>
      </c>
      <c r="I204" s="98">
        <f>測定データ貼り付け用シート!I201-((測定データ貼り付け用シート!V201-測定データ貼り付け用シート!Y201)*0.6+測定データ貼り付け用シート!Y201)</f>
        <v>0.55280000000000007</v>
      </c>
      <c r="J204" s="98">
        <f>測定データ貼り付け用シート!J201-((測定データ貼り付け用シート!V201-測定データ貼り付け用シート!Y201)*0.3+測定データ貼り付け用シート!Y201)</f>
        <v>0.45089999999999997</v>
      </c>
      <c r="K204" s="98">
        <f>測定データ貼り付け用シート!K201-((測定データ貼り付け用シート!V201-測定データ貼り付け用シート!Y201)*0.2+測定データ貼り付け用シート!Y201)</f>
        <v>0.38760000000000006</v>
      </c>
      <c r="L204" s="98">
        <f>測定データ貼り付け用シート!L201-測定データ貼り付け用シート!X201</f>
        <v>0.46700000000000003</v>
      </c>
      <c r="M204" s="98">
        <f>測定データ貼り付け用シート!M201-測定データ貼り付け用シート!Y201</f>
        <v>0.19700000000000001</v>
      </c>
      <c r="N204" s="98">
        <f>測定データ貼り付け用シート!N201-測定データ貼り付け用シート!Y201</f>
        <v>0.18</v>
      </c>
      <c r="O204" s="98">
        <f>測定データ貼り付け用シート!O201-測定データ貼り付け用シート!X201</f>
        <v>0.46</v>
      </c>
      <c r="P204" s="98">
        <f>測定データ貼り付け用シート!P201-((測定データ貼り付け用シート!U201-測定データ貼り付け用シート!Y201)*0.2+測定データ貼り付け用シート!Y201)</f>
        <v>0.35459999999999997</v>
      </c>
      <c r="Q204" s="98">
        <f>測定データ貼り付け用シート!Q201-((測定データ貼り付け用シート!U201-測定データ貼り付け用シート!Y201)*0.3+測定データ貼り付け用シート!Y201)</f>
        <v>0.39840000000000003</v>
      </c>
      <c r="R204" s="98">
        <f>測定データ貼り付け用シート!R201-((測定データ貼り付け用シート!U201-測定データ貼り付け用シート!Y201)*0.6+測定データ貼り付け用シート!Y201)</f>
        <v>0.48879999999999996</v>
      </c>
      <c r="S204" s="98">
        <f>測定データ貼り付け用シート!S201-(測定データ貼り付け用シート!U201*1)</f>
        <v>0.58899999999999997</v>
      </c>
    </row>
    <row r="205" spans="1:19">
      <c r="A205" s="99">
        <v>5850</v>
      </c>
      <c r="B205" s="98">
        <f>測定データ貼り付け用シート!B202-測定データ貼り付け用シート!Y202</f>
        <v>0.17699999999999999</v>
      </c>
      <c r="C205" s="98">
        <f>測定データ貼り付け用シート!C202-測定データ貼り付け用シート!X202</f>
        <v>0.44500000000000001</v>
      </c>
      <c r="D205" s="98">
        <f>測定データ貼り付け用シート!D202-((測定データ貼り付け用シート!W202-測定データ貼り付け用シート!Y202)*0.2+測定データ貼り付け用シート!Y202)</f>
        <v>0.36780000000000002</v>
      </c>
      <c r="E205" s="98">
        <f>測定データ貼り付け用シート!E202-((測定データ貼り付け用シート!W202-測定データ貼り付け用シート!Y202)*0.3+測定データ貼り付け用シート!Y202)</f>
        <v>0.42769999999999997</v>
      </c>
      <c r="F205" s="98">
        <f>測定データ貼り付け用シート!F202-((測定データ貼り付け用シート!W202-測定データ貼り付け用シート!Y202)*0.6+測定データ貼り付け用シート!Y202)</f>
        <v>0.56440000000000001</v>
      </c>
      <c r="G205" s="98">
        <f>測定データ貼り付け用シート!G202-(測定データ貼り付け用シート!W202*1)</f>
        <v>0.66599999999999993</v>
      </c>
      <c r="H205" s="98">
        <f>測定データ貼り付け用シート!H202-(測定データ貼り付け用シート!V202*1)</f>
        <v>0.63200000000000001</v>
      </c>
      <c r="I205" s="98">
        <f>測定データ貼り付け用シート!I202-((測定データ貼り付け用シート!V202-測定データ貼り付け用シート!Y202)*0.6+測定データ貼り付け用シート!Y202)</f>
        <v>0.55500000000000005</v>
      </c>
      <c r="J205" s="98">
        <f>測定データ貼り付け用シート!J202-((測定データ貼り付け用シート!V202-測定データ貼り付け用シート!Y202)*0.3+測定データ貼り付け用シート!Y202)</f>
        <v>0.45</v>
      </c>
      <c r="K205" s="98">
        <f>測定データ貼り付け用シート!K202-((測定データ貼り付け用シート!V202-測定データ貼り付け用シート!Y202)*0.2+測定データ貼り付け用シート!Y202)</f>
        <v>0.38700000000000001</v>
      </c>
      <c r="L205" s="98">
        <f>測定データ貼り付け用シート!L202-測定データ貼り付け用シート!X202</f>
        <v>0.46500000000000002</v>
      </c>
      <c r="M205" s="98">
        <f>測定データ貼り付け用シート!M202-測定データ貼り付け用シート!Y202</f>
        <v>0.19400000000000001</v>
      </c>
      <c r="N205" s="98">
        <f>測定データ貼り付け用シート!N202-測定データ貼り付け用シート!Y202</f>
        <v>0.17699999999999999</v>
      </c>
      <c r="O205" s="98">
        <f>測定データ貼り付け用シート!O202-測定データ貼り付け用シート!X202</f>
        <v>0.45700000000000002</v>
      </c>
      <c r="P205" s="98">
        <f>測定データ貼り付け用シート!P202-((測定データ貼り付け用シート!U202-測定データ貼り付け用シート!Y202)*0.2+測定データ貼り付け用シート!Y202)</f>
        <v>0.3518</v>
      </c>
      <c r="Q205" s="98">
        <f>測定データ貼り付け用シート!Q202-((測定データ貼り付け用シート!U202-測定データ貼り付け用シート!Y202)*0.3+測定データ貼り付け用シート!Y202)</f>
        <v>0.39570000000000005</v>
      </c>
      <c r="R205" s="98">
        <f>測定データ貼り付け用シート!R202-((測定データ貼り付け用シート!U202-測定データ貼り付け用シート!Y202)*0.6+測定データ貼り付け用シート!Y202)</f>
        <v>0.4864</v>
      </c>
      <c r="S205" s="98">
        <f>測定データ貼り付け用シート!S202-(測定データ貼り付け用シート!U202*1)</f>
        <v>0.58800000000000008</v>
      </c>
    </row>
    <row r="206" spans="1:19">
      <c r="A206" s="99">
        <v>5880</v>
      </c>
      <c r="B206" s="98">
        <f>測定データ貼り付け用シート!B203-測定データ貼り付け用シート!Y203</f>
        <v>0.17599999999999999</v>
      </c>
      <c r="C206" s="98">
        <f>測定データ貼り付け用シート!C203-測定データ貼り付け用シート!X203</f>
        <v>0.44400000000000001</v>
      </c>
      <c r="D206" s="98">
        <f>測定データ貼り付け用シート!D203-((測定データ貼り付け用シート!W203-測定データ貼り付け用シート!Y203)*0.2+測定データ貼り付け用シート!Y203)</f>
        <v>0.36380000000000001</v>
      </c>
      <c r="E206" s="98">
        <f>測定データ貼り付け用シート!E203-((測定データ貼り付け用シート!W203-測定データ貼り付け用シート!Y203)*0.3+測定データ貼り付け用シート!Y203)</f>
        <v>0.42769999999999997</v>
      </c>
      <c r="F206" s="98">
        <f>測定データ貼り付け用シート!F203-((測定データ貼り付け用シート!W203-測定データ貼り付け用シート!Y203)*0.6+測定データ貼り付け用シート!Y203)</f>
        <v>0.56440000000000001</v>
      </c>
      <c r="G206" s="98">
        <f>測定データ貼り付け用シート!G203-(測定データ貼り付け用シート!W203*1)</f>
        <v>0.66599999999999993</v>
      </c>
      <c r="H206" s="98">
        <f>測定データ貼り付け用シート!H203-(測定データ貼り付け用シート!V203*1)</f>
        <v>0.63099999999999989</v>
      </c>
      <c r="I206" s="98">
        <f>測定データ貼り付け用シート!I203-((測定データ貼り付け用シート!V203-測定データ貼り付け用シート!Y203)*0.6+測定データ貼り付け用シート!Y203)</f>
        <v>0.55400000000000005</v>
      </c>
      <c r="J206" s="98">
        <f>測定データ貼り付け用シート!J203-((測定データ貼り付け用シート!V203-測定データ貼り付け用シート!Y203)*0.3+測定データ貼り付け用シート!Y203)</f>
        <v>0.44900000000000001</v>
      </c>
      <c r="K206" s="98">
        <f>測定データ貼り付け用シート!K203-((測定データ貼り付け用シート!V203-測定データ貼り付け用シート!Y203)*0.2+測定データ貼り付け用シート!Y203)</f>
        <v>0.38500000000000001</v>
      </c>
      <c r="L206" s="98">
        <f>測定データ貼り付け用シート!L203-測定データ貼り付け用シート!X203</f>
        <v>0.46400000000000002</v>
      </c>
      <c r="M206" s="98">
        <f>測定データ貼り付け用シート!M203-測定データ貼り付け用シート!Y203</f>
        <v>0.192</v>
      </c>
      <c r="N206" s="98">
        <f>測定データ貼り付け用シート!N203-測定データ貼り付け用シート!Y203</f>
        <v>0.17599999999999999</v>
      </c>
      <c r="O206" s="98">
        <f>測定データ貼り付け用シート!O203-測定データ貼り付け用シート!X203</f>
        <v>0.45700000000000002</v>
      </c>
      <c r="P206" s="98">
        <f>測定データ貼り付け用シート!P203-((測定データ貼り付け用シート!U203-測定データ貼り付け用シート!Y203)*0.2+測定データ貼り付け用シート!Y203)</f>
        <v>0.3498</v>
      </c>
      <c r="Q206" s="98">
        <f>測定データ貼り付け用シート!Q203-((測定データ貼り付け用シート!U203-測定データ貼り付け用シート!Y203)*0.3+測定データ貼り付け用シート!Y203)</f>
        <v>0.39470000000000005</v>
      </c>
      <c r="R206" s="98">
        <f>測定データ貼り付け用シート!R203-((測定データ貼り付け用シート!U203-測定データ貼り付け用シート!Y203)*0.6+測定データ貼り付け用シート!Y203)</f>
        <v>0.4864</v>
      </c>
      <c r="S206" s="98">
        <f>測定データ貼り付け用シート!S203-(測定データ貼り付け用シート!U203*1)</f>
        <v>0.58800000000000008</v>
      </c>
    </row>
    <row r="207" spans="1:19">
      <c r="A207" s="99">
        <v>5910</v>
      </c>
      <c r="B207" s="98">
        <f>測定データ貼り付け用シート!B204-測定データ貼り付け用シート!Y204</f>
        <v>0.17299999999999999</v>
      </c>
      <c r="C207" s="98">
        <f>測定データ貼り付け用シート!C204-測定データ貼り付け用シート!X204</f>
        <v>0.443</v>
      </c>
      <c r="D207" s="98">
        <f>測定データ貼り付け用シート!D204-((測定データ貼り付け用シート!W204-測定データ貼り付け用シート!Y204)*0.2+測定データ貼り付け用シート!Y204)</f>
        <v>0.36599999999999999</v>
      </c>
      <c r="E207" s="98">
        <f>測定データ貼り付け用シート!E204-((測定データ貼り付け用シート!W204-測定データ貼り付け用シート!Y204)*0.3+測定データ貼り付け用シート!Y204)</f>
        <v>0.42599999999999999</v>
      </c>
      <c r="F207" s="98">
        <f>測定データ貼り付け用シート!F204-((測定データ貼り付け用シート!W204-測定データ貼り付け用シート!Y204)*0.6+測定データ貼り付け用シート!Y204)</f>
        <v>0.56499999999999995</v>
      </c>
      <c r="G207" s="98">
        <f>測定データ貼り付け用シート!G204-(測定データ貼り付け用シート!W204*1)</f>
        <v>0.66599999999999993</v>
      </c>
      <c r="H207" s="98">
        <f>測定データ貼り付け用シート!H204-(測定データ貼り付け用シート!V204*1)</f>
        <v>0.63100000000000001</v>
      </c>
      <c r="I207" s="98">
        <f>測定データ貼り付け用シート!I204-((測定データ貼り付け用シート!V204-測定データ貼り付け用シート!Y204)*0.6+測定データ貼り付け用シート!Y204)</f>
        <v>0.55220000000000002</v>
      </c>
      <c r="J207" s="98">
        <f>測定データ貼り付け用シート!J204-((測定データ貼り付け用シート!V204-測定データ貼り付け用シート!Y204)*0.3+測定データ貼り付け用シート!Y204)</f>
        <v>0.4476</v>
      </c>
      <c r="K207" s="98">
        <f>測定データ貼り付け用シート!K204-((測定データ貼り付け用シート!V204-測定データ貼り付け用シート!Y204)*0.2+測定データ貼り付け用シート!Y204)</f>
        <v>0.38340000000000002</v>
      </c>
      <c r="L207" s="98">
        <f>測定データ貼り付け用シート!L204-測定データ貼り付け用シート!X204</f>
        <v>0.46200000000000002</v>
      </c>
      <c r="M207" s="98">
        <f>測定データ貼り付け用シート!M204-測定データ貼り付け用シート!Y204</f>
        <v>0.19</v>
      </c>
      <c r="N207" s="98">
        <f>測定データ貼り付け用シート!N204-測定データ貼り付け用シート!Y204</f>
        <v>0.17299999999999999</v>
      </c>
      <c r="O207" s="98">
        <f>測定データ貼り付け用シート!O204-測定データ貼り付け用シート!X204</f>
        <v>0.45600000000000002</v>
      </c>
      <c r="P207" s="98">
        <f>測定データ貼り付け用シート!P204-((測定データ貼り付け用シート!U204-測定データ貼り付け用シート!Y204)*0.2+測定データ貼り付け用シート!Y204)</f>
        <v>0.34899999999999998</v>
      </c>
      <c r="Q207" s="98">
        <f>測定データ貼り付け用シート!Q204-((測定データ貼り付け用シート!U204-測定データ貼り付け用シート!Y204)*0.3+測定データ貼り付け用シート!Y204)</f>
        <v>0.39300000000000002</v>
      </c>
      <c r="R207" s="98">
        <f>測定データ貼り付け用シート!R204-((測定データ貼り付け用シート!U204-測定データ貼り付け用シート!Y204)*0.6+測定データ貼り付け用シート!Y204)</f>
        <v>0.48499999999999999</v>
      </c>
      <c r="S207" s="98">
        <f>測定データ貼り付け用シート!S204-(測定データ貼り付け用シート!U204*1)</f>
        <v>0.58699999999999997</v>
      </c>
    </row>
    <row r="208" spans="1:19">
      <c r="A208" s="99">
        <v>5940</v>
      </c>
      <c r="B208" s="98">
        <f>測定データ貼り付け用シート!B205-測定データ貼り付け用シート!Y205</f>
        <v>0.17299999999999999</v>
      </c>
      <c r="C208" s="98">
        <f>測定データ貼り付け用シート!C205-測定データ貼り付け用シート!X205</f>
        <v>0.441</v>
      </c>
      <c r="D208" s="98">
        <f>測定データ貼り付け用シート!D205-((測定データ貼り付け用シート!W205-測定データ貼り付け用シート!Y205)*0.2+測定データ貼り付け用シート!Y205)</f>
        <v>0.36180000000000001</v>
      </c>
      <c r="E208" s="98">
        <f>測定データ貼り付け用シート!E205-((測定データ貼り付け用シート!W205-測定データ貼り付け用シート!Y205)*0.3+測定データ貼り付け用シート!Y205)</f>
        <v>0.42469999999999997</v>
      </c>
      <c r="F208" s="98">
        <f>測定データ貼り付け用シート!F205-((測定データ貼り付け用シート!W205-測定データ貼り付け用シート!Y205)*0.6+測定データ貼り付け用シート!Y205)</f>
        <v>0.56140000000000001</v>
      </c>
      <c r="G208" s="98">
        <f>測定データ貼り付け用シート!G205-(測定データ貼り付け用シート!W205*1)</f>
        <v>0.66399999999999992</v>
      </c>
      <c r="H208" s="98">
        <f>測定データ貼り付け用シート!H205-(測定データ貼り付け用シート!V205*1)</f>
        <v>0.63100000000000001</v>
      </c>
      <c r="I208" s="98">
        <f>測定データ貼り付け用シート!I205-((測定データ貼り付け用シート!V205-測定データ貼り付け用シート!Y205)*0.6+測定データ貼り付け用シート!Y205)</f>
        <v>0.55160000000000009</v>
      </c>
      <c r="J208" s="98">
        <f>測定データ貼り付け用シート!J205-((測定データ貼り付け用シート!V205-測定データ貼り付け用シート!Y205)*0.3+測定データ貼り付け用シート!Y205)</f>
        <v>0.44630000000000003</v>
      </c>
      <c r="K208" s="98">
        <f>測定データ貼り付け用シート!K205-((測定データ貼り付け用シート!V205-測定データ貼り付け用シート!Y205)*0.2+測定データ貼り付け用シート!Y205)</f>
        <v>0.38219999999999998</v>
      </c>
      <c r="L208" s="98">
        <f>測定データ貼り付け用シート!L205-測定データ貼り付け用シート!X205</f>
        <v>0.46200000000000002</v>
      </c>
      <c r="M208" s="98">
        <f>測定データ貼り付け用シート!M205-測定データ貼り付け用シート!Y205</f>
        <v>0.189</v>
      </c>
      <c r="N208" s="98">
        <f>測定データ貼り付け用シート!N205-測定データ貼り付け用シート!Y205</f>
        <v>0.17299999999999999</v>
      </c>
      <c r="O208" s="98">
        <f>測定データ貼り付け用シート!O205-測定データ貼り付け用シート!X205</f>
        <v>0.45400000000000001</v>
      </c>
      <c r="P208" s="98">
        <f>測定データ貼り付け用シート!P205-((測定データ貼り付け用シート!U205-測定データ貼り付け用シート!Y205)*0.2+測定データ貼り付け用シート!Y205)</f>
        <v>0.3468</v>
      </c>
      <c r="Q208" s="98">
        <f>測定データ貼り付け用シート!Q205-((測定データ貼り付け用シート!U205-測定データ貼り付け用シート!Y205)*0.3+測定データ貼り付け用シート!Y205)</f>
        <v>0.39070000000000005</v>
      </c>
      <c r="R208" s="98">
        <f>測定データ貼り付け用シート!R205-((測定データ貼り付け用シート!U205-測定データ貼り付け用シート!Y205)*0.6+測定データ貼り付け用シート!Y205)</f>
        <v>0.4834</v>
      </c>
      <c r="S208" s="98">
        <f>測定データ貼り付け用シート!S205-(測定データ貼り付け用シート!U205*1)</f>
        <v>0.58499999999999996</v>
      </c>
    </row>
    <row r="209" spans="1:19">
      <c r="A209" s="99">
        <v>5970</v>
      </c>
      <c r="B209" s="98">
        <f>測定データ貼り付け用シート!B206-測定データ貼り付け用シート!Y206</f>
        <v>0.17099999999999999</v>
      </c>
      <c r="C209" s="98">
        <f>測定データ貼り付け用シート!C206-測定データ貼り付け用シート!X206</f>
        <v>0.44</v>
      </c>
      <c r="D209" s="98">
        <f>測定データ貼り付け用シート!D206-((測定データ貼り付け用シート!W206-測定データ貼り付け用シート!Y206)*0.2+測定データ貼り付け用シート!Y206)</f>
        <v>0.35980000000000001</v>
      </c>
      <c r="E209" s="98">
        <f>測定データ貼り付け用シート!E206-((測定データ貼り付け用シート!W206-測定データ貼り付け用シート!Y206)*0.3+測定データ貼り付け用シート!Y206)</f>
        <v>0.42369999999999997</v>
      </c>
      <c r="F209" s="98">
        <f>測定データ貼り付け用シート!F206-((測定データ貼り付け用シート!W206-測定データ貼り付け用シート!Y206)*0.6+測定データ貼り付け用シート!Y206)</f>
        <v>0.56240000000000001</v>
      </c>
      <c r="G209" s="98">
        <f>測定データ貼り付け用シート!G206-(測定データ貼り付け用シート!W206*1)</f>
        <v>0.66300000000000003</v>
      </c>
      <c r="H209" s="98">
        <f>測定データ貼り付け用シート!H206-(測定データ貼り付け用シート!V206*1)</f>
        <v>0.626</v>
      </c>
      <c r="I209" s="98">
        <f>測定データ貼り付け用シート!I206-((測定データ貼り付け用シート!V206-測定データ貼り付け用シート!Y206)*0.6+測定データ貼り付け用シート!Y206)</f>
        <v>0.54880000000000007</v>
      </c>
      <c r="J209" s="98">
        <f>測定データ貼り付け用シート!J206-((測定データ貼り付け用シート!V206-測定データ貼り付け用シート!Y206)*0.3+測定データ貼り付け用シート!Y206)</f>
        <v>0.44440000000000002</v>
      </c>
      <c r="K209" s="98">
        <f>測定データ貼り付け用シート!K206-((測定データ貼り付け用シート!V206-測定データ貼り付け用シート!Y206)*0.2+測定データ貼り付け用シート!Y206)</f>
        <v>0.38060000000000005</v>
      </c>
      <c r="L209" s="98">
        <f>測定データ貼り付け用シート!L206-測定データ貼り付け用シート!X206</f>
        <v>0.46</v>
      </c>
      <c r="M209" s="98">
        <f>測定データ貼り付け用シート!M206-測定データ貼り付け用シート!Y206</f>
        <v>0.188</v>
      </c>
      <c r="N209" s="98">
        <f>測定データ貼り付け用シート!N206-測定データ貼り付け用シート!Y206</f>
        <v>0.17099999999999999</v>
      </c>
      <c r="O209" s="98">
        <f>測定データ貼り付け用シート!O206-測定データ貼り付け用シート!X206</f>
        <v>0.45300000000000001</v>
      </c>
      <c r="P209" s="98">
        <f>測定データ貼り付け用シート!P206-((測定データ貼り付け用シート!U206-測定データ貼り付け用シート!Y206)*0.2+測定データ貼り付け用シート!Y206)</f>
        <v>0.3458</v>
      </c>
      <c r="Q209" s="98">
        <f>測定データ貼り付け用シート!Q206-((測定データ貼り付け用シート!U206-測定データ貼り付け用シート!Y206)*0.3+測定データ貼り付け用シート!Y206)</f>
        <v>0.38970000000000005</v>
      </c>
      <c r="R209" s="98">
        <f>測定データ貼り付け用シート!R206-((測定データ貼り付け用シート!U206-測定データ貼り付け用シート!Y206)*0.6+測定データ貼り付け用シート!Y206)</f>
        <v>0.4824</v>
      </c>
      <c r="S209" s="98">
        <f>測定データ貼り付け用シート!S206-(測定データ貼り付け用シート!U206*1)</f>
        <v>0.58400000000000007</v>
      </c>
    </row>
    <row r="210" spans="1:19">
      <c r="A210" s="99">
        <v>6000</v>
      </c>
      <c r="B210" s="98">
        <f>測定データ貼り付け用シート!B207-測定データ貼り付け用シート!Y207</f>
        <v>0.16999999999999998</v>
      </c>
      <c r="C210" s="98">
        <f>測定データ貼り付け用シート!C207-測定データ貼り付け用シート!X207</f>
        <v>0.44</v>
      </c>
      <c r="D210" s="98">
        <f>測定データ貼り付け用シート!D207-((測定データ貼り付け用シート!W207-測定データ貼り付け用シート!Y207)*0.2+測定データ貼り付け用シート!Y207)</f>
        <v>0.35760000000000003</v>
      </c>
      <c r="E210" s="98">
        <f>測定データ貼り付け用シート!E207-((測定データ貼り付け用シート!W207-測定データ貼り付け用シート!Y207)*0.3+測定データ貼り付け用シート!Y207)</f>
        <v>0.4234</v>
      </c>
      <c r="F210" s="98">
        <f>測定データ貼り付け用シート!F207-((測定データ貼り付け用シート!W207-測定データ貼り付け用シート!Y207)*0.6+測定データ貼り付け用シート!Y207)</f>
        <v>0.56180000000000008</v>
      </c>
      <c r="G210" s="98">
        <f>測定データ貼り付け用シート!G207-(測定データ貼り付け用シート!W207*1)</f>
        <v>0.66200000000000014</v>
      </c>
      <c r="H210" s="98">
        <f>測定データ貼り付け用シート!H207-(測定データ貼り付け用シート!V207*1)</f>
        <v>0.629</v>
      </c>
      <c r="I210" s="98">
        <f>測定データ貼り付け用シート!I207-((測定データ貼り付け用シート!V207-測定データ貼り付け用シート!Y207)*0.6+測定データ貼り付け用シート!Y207)</f>
        <v>0.54760000000000009</v>
      </c>
      <c r="J210" s="98">
        <f>測定データ貼り付け用シート!J207-((測定データ貼り付け用シート!V207-測定データ貼り付け用シート!Y207)*0.3+測定データ貼り付け用シート!Y207)</f>
        <v>0.44430000000000003</v>
      </c>
      <c r="K210" s="98">
        <f>測定データ貼り付け用シート!K207-((測定データ貼り付け用シート!V207-測定データ貼り付け用シート!Y207)*0.2+測定データ貼り付け用シート!Y207)</f>
        <v>0.37919999999999998</v>
      </c>
      <c r="L210" s="98">
        <f>測定データ貼り付け用シート!L207-測定データ貼り付け用シート!X207</f>
        <v>0.45900000000000002</v>
      </c>
      <c r="M210" s="98">
        <f>測定データ貼り付け用シート!M207-測定データ貼り付け用シート!Y207</f>
        <v>0.187</v>
      </c>
      <c r="N210" s="98">
        <f>測定データ貼り付け用シート!N207-測定データ貼り付け用シート!Y207</f>
        <v>0.16999999999999998</v>
      </c>
      <c r="O210" s="98">
        <f>測定データ貼り付け用シート!O207-測定データ貼り付け用シート!X207</f>
        <v>0.45200000000000001</v>
      </c>
      <c r="P210" s="98">
        <f>測定データ貼り付け用シート!P207-((測定データ貼り付け用シート!U207-測定データ貼り付け用シート!Y207)*0.2+測定データ貼り付け用シート!Y207)</f>
        <v>0.3448</v>
      </c>
      <c r="Q210" s="98">
        <f>測定データ貼り付け用シート!Q207-((測定データ貼り付け用シート!U207-測定データ貼り付け用シート!Y207)*0.3+測定データ貼り付け用シート!Y207)</f>
        <v>0.38870000000000005</v>
      </c>
      <c r="R210" s="98">
        <f>測定データ貼り付け用シート!R207-((測定データ貼り付け用シート!U207-測定データ貼り付け用シート!Y207)*0.6+測定データ貼り付け用シート!Y207)</f>
        <v>0.48139999999999999</v>
      </c>
      <c r="S210" s="98">
        <f>測定データ貼り付け用シート!S207-(測定データ貼り付け用シート!U207*1)</f>
        <v>0.58400000000000007</v>
      </c>
    </row>
    <row r="211" spans="1:19">
      <c r="A211" s="99">
        <v>6030</v>
      </c>
      <c r="B211" s="98">
        <f>測定データ貼り付け用シート!B208-測定データ貼り付け用シート!Y208</f>
        <v>0.16799999999999998</v>
      </c>
      <c r="C211" s="98">
        <f>測定データ貼り付け用シート!C208-測定データ貼り付け用シート!X208</f>
        <v>0.437</v>
      </c>
      <c r="D211" s="98">
        <f>測定データ貼り付け用シート!D208-((測定データ貼り付け用シート!W208-測定データ貼り付け用シート!Y208)*0.2+測定データ貼り付け用シート!Y208)</f>
        <v>0.35780000000000001</v>
      </c>
      <c r="E211" s="98">
        <f>測定データ貼り付け用シート!E208-((測定データ貼り付け用シート!W208-測定データ貼り付け用シート!Y208)*0.3+測定データ貼り付け用シート!Y208)</f>
        <v>0.42069999999999996</v>
      </c>
      <c r="F211" s="98">
        <f>測定データ貼り付け用シート!F208-((測定データ貼り付け用シート!W208-測定データ貼り付け用シート!Y208)*0.6+測定データ貼り付け用シート!Y208)</f>
        <v>0.55940000000000001</v>
      </c>
      <c r="G211" s="98">
        <f>測定データ貼り付け用シート!G208-(測定データ貼り付け用シート!W208*1)</f>
        <v>0.65999999999999992</v>
      </c>
      <c r="H211" s="98">
        <f>測定データ貼り付け用シート!H208-(測定データ貼り付け用シート!V208*1)</f>
        <v>0.62799999999999989</v>
      </c>
      <c r="I211" s="98">
        <f>測定データ貼り付け用シート!I208-((測定データ貼り付け用シート!V208-測定データ貼り付け用シート!Y208)*0.6+測定データ貼り付け用シート!Y208)</f>
        <v>0.54860000000000009</v>
      </c>
      <c r="J211" s="98">
        <f>測定データ貼り付け用シート!J208-((測定データ貼り付け用シート!V208-測定データ貼り付け用シート!Y208)*0.3+測定データ貼り付け用シート!Y208)</f>
        <v>0.44230000000000003</v>
      </c>
      <c r="K211" s="98">
        <f>測定データ貼り付け用シート!K208-((測定データ貼り付け用シート!V208-測定データ貼り付け用シート!Y208)*0.2+測定データ貼り付け用シート!Y208)</f>
        <v>0.37719999999999998</v>
      </c>
      <c r="L211" s="98">
        <f>測定データ貼り付け用シート!L208-測定データ貼り付け用シート!X208</f>
        <v>0.45800000000000002</v>
      </c>
      <c r="M211" s="98">
        <f>測定データ貼り付け用シート!M208-測定データ貼り付け用シート!Y208</f>
        <v>0.185</v>
      </c>
      <c r="N211" s="98">
        <f>測定データ貼り付け用シート!N208-測定データ貼り付け用シート!Y208</f>
        <v>0.16799999999999998</v>
      </c>
      <c r="O211" s="98">
        <f>測定データ貼り付け用シート!O208-測定データ貼り付け用シート!X208</f>
        <v>0.45</v>
      </c>
      <c r="P211" s="98">
        <f>測定データ貼り付け用シート!P208-((測定データ貼り付け用シート!U208-測定データ貼り付け用シート!Y208)*0.2+測定データ貼り付け用シート!Y208)</f>
        <v>0.34279999999999999</v>
      </c>
      <c r="Q211" s="98">
        <f>測定データ貼り付け用シート!Q208-((測定データ貼り付け用シート!U208-測定データ貼り付け用シート!Y208)*0.3+測定データ貼り付け用シート!Y208)</f>
        <v>0.38670000000000004</v>
      </c>
      <c r="R211" s="98">
        <f>測定データ貼り付け用シート!R208-((測定データ貼り付け用シート!U208-測定データ貼り付け用シート!Y208)*0.6+測定データ貼り付け用シート!Y208)</f>
        <v>0.48039999999999999</v>
      </c>
      <c r="S211" s="98">
        <f>測定データ貼り付け用シート!S208-(測定データ貼り付け用シート!U208*1)</f>
        <v>0.58299999999999996</v>
      </c>
    </row>
    <row r="212" spans="1:19">
      <c r="A212" s="99">
        <v>6060</v>
      </c>
      <c r="B212" s="98">
        <f>測定データ貼り付け用シート!B209-測定データ貼り付け用シート!Y209</f>
        <v>0.16699999999999998</v>
      </c>
      <c r="C212" s="98">
        <f>測定データ貼り付け用シート!C209-測定データ貼り付け用シート!X209</f>
        <v>0.437</v>
      </c>
      <c r="D212" s="98">
        <f>測定データ貼り付け用シート!D209-((測定データ貼り付け用シート!W209-測定データ貼り付け用シート!Y209)*0.2+測定データ貼り付け用シート!Y209)</f>
        <v>0.3538</v>
      </c>
      <c r="E212" s="98">
        <f>測定データ貼り付け用シート!E209-((測定データ貼り付け用シート!W209-測定データ貼り付け用シート!Y209)*0.3+測定データ貼り付け用シート!Y209)</f>
        <v>0.41969999999999996</v>
      </c>
      <c r="F212" s="98">
        <f>測定データ貼り付け用シート!F209-((測定データ貼り付け用シート!W209-測定データ貼り付け用シート!Y209)*0.6+測定データ貼り付け用シート!Y209)</f>
        <v>0.55840000000000001</v>
      </c>
      <c r="G212" s="98">
        <f>測定データ貼り付け用シート!G209-(測定データ貼り付け用シート!W209*1)</f>
        <v>0.66100000000000003</v>
      </c>
      <c r="H212" s="98">
        <f>測定データ貼り付け用シート!H209-(測定データ貼り付け用シート!V209*1)</f>
        <v>0.627</v>
      </c>
      <c r="I212" s="98">
        <f>測定データ貼り付け用シート!I209-((測定データ貼り付け用シート!V209-測定データ貼り付け用シート!Y209)*0.6+測定データ貼り付け用シート!Y209)</f>
        <v>0.54760000000000009</v>
      </c>
      <c r="J212" s="98">
        <f>測定データ貼り付け用シート!J209-((測定データ貼り付け用シート!V209-測定データ貼り付け用シート!Y209)*0.3+測定データ貼り付け用シート!Y209)</f>
        <v>0.44130000000000003</v>
      </c>
      <c r="K212" s="98">
        <f>測定データ貼り付け用シート!K209-((測定データ貼り付け用シート!V209-測定データ貼り付け用シート!Y209)*0.2+測定データ貼り付け用シート!Y209)</f>
        <v>0.37719999999999998</v>
      </c>
      <c r="L212" s="98">
        <f>測定データ貼り付け用シート!L209-測定データ貼り付け用シート!X209</f>
        <v>0.45600000000000002</v>
      </c>
      <c r="M212" s="98">
        <f>測定データ貼り付け用シート!M209-測定データ貼り付け用シート!Y209</f>
        <v>0.183</v>
      </c>
      <c r="N212" s="98">
        <f>測定データ貼り付け用シート!N209-測定データ貼り付け用シート!Y209</f>
        <v>0.16599999999999998</v>
      </c>
      <c r="O212" s="98">
        <f>測定データ貼り付け用シート!O209-測定データ貼り付け用シート!X209</f>
        <v>0.44900000000000001</v>
      </c>
      <c r="P212" s="98">
        <f>測定データ貼り付け用シート!P209-((測定データ貼り付け用シート!U209-測定データ貼り付け用シート!Y209)*0.2+測定データ貼り付け用シート!Y209)</f>
        <v>0.34179999999999999</v>
      </c>
      <c r="Q212" s="98">
        <f>測定データ貼り付け用シート!Q209-((測定データ貼り付け用シート!U209-測定データ貼り付け用シート!Y209)*0.3+測定データ貼り付け用シート!Y209)</f>
        <v>0.38570000000000004</v>
      </c>
      <c r="R212" s="98">
        <f>測定データ貼り付け用シート!R209-((測定データ貼り付け用シート!U209-測定データ貼り付け用シート!Y209)*0.6+測定データ貼り付け用シート!Y209)</f>
        <v>0.47939999999999999</v>
      </c>
      <c r="S212" s="98">
        <f>測定データ貼り付け用シート!S209-(測定データ貼り付け用シート!U209*1)</f>
        <v>0.58299999999999996</v>
      </c>
    </row>
    <row r="213" spans="1:19">
      <c r="A213" s="99">
        <v>6090</v>
      </c>
      <c r="B213" s="98">
        <f>測定データ貼り付け用シート!B210-測定データ貼り付け用シート!Y210</f>
        <v>0.16499999999999998</v>
      </c>
      <c r="C213" s="98">
        <f>測定データ貼り付け用シート!C210-測定データ貼り付け用シート!X210</f>
        <v>0.436</v>
      </c>
      <c r="D213" s="98">
        <f>測定データ貼り付け用シート!D210-((測定データ貼り付け用シート!W210-測定データ貼り付け用シート!Y210)*0.2+測定データ貼り付け用シート!Y210)</f>
        <v>0.35580000000000001</v>
      </c>
      <c r="E213" s="98">
        <f>測定データ貼り付け用シート!E210-((測定データ貼り付け用シート!W210-測定データ貼り付け用シート!Y210)*0.3+測定データ貼り付け用シート!Y210)</f>
        <v>0.41969999999999996</v>
      </c>
      <c r="F213" s="98">
        <f>測定データ貼り付け用シート!F210-((測定データ貼り付け用シート!W210-測定データ貼り付け用シート!Y210)*0.6+測定データ貼り付け用シート!Y210)</f>
        <v>0.55840000000000001</v>
      </c>
      <c r="G213" s="98">
        <f>測定データ貼り付け用シート!G210-(測定データ貼り付け用シート!W210*1)</f>
        <v>0.66100000000000003</v>
      </c>
      <c r="H213" s="98">
        <f>測定データ貼り付け用シート!H210-(測定データ貼り付け用シート!V210*1)</f>
        <v>0.62599999999999989</v>
      </c>
      <c r="I213" s="98">
        <f>測定データ貼り付け用シート!I210-((測定データ貼り付け用シート!V210-測定データ貼り付け用シート!Y210)*0.6+測定データ貼り付け用シート!Y210)</f>
        <v>0.54460000000000008</v>
      </c>
      <c r="J213" s="98">
        <f>測定データ貼り付け用シート!J210-((測定データ貼り付け用シート!V210-測定データ貼り付け用シート!Y210)*0.3+測定データ貼り付け用シート!Y210)</f>
        <v>0.44030000000000002</v>
      </c>
      <c r="K213" s="98">
        <f>測定データ貼り付け用シート!K210-((測定データ貼り付け用シート!V210-測定データ貼り付け用シート!Y210)*0.2+測定データ貼り付け用シート!Y210)</f>
        <v>0.37519999999999998</v>
      </c>
      <c r="L213" s="98">
        <f>測定データ貼り付け用シート!L210-測定データ貼り付け用シート!X210</f>
        <v>0.45400000000000001</v>
      </c>
      <c r="M213" s="98">
        <f>測定データ貼り付け用シート!M210-測定データ貼り付け用シート!Y210</f>
        <v>0.182</v>
      </c>
      <c r="N213" s="98">
        <f>測定データ貼り付け用シート!N210-測定データ貼り付け用シート!Y210</f>
        <v>0.16499999999999998</v>
      </c>
      <c r="O213" s="98">
        <f>測定データ貼り付け用シート!O210-測定データ貼り付け用シート!X210</f>
        <v>0.44700000000000001</v>
      </c>
      <c r="P213" s="98">
        <f>測定データ貼り付け用シート!P210-((測定データ貼り付け用シート!U210-測定データ貼り付け用シート!Y210)*0.2+測定データ貼り付け用シート!Y210)</f>
        <v>0.33879999999999999</v>
      </c>
      <c r="Q213" s="98">
        <f>測定データ貼り付け用シート!Q210-((測定データ貼り付け用シート!U210-測定データ貼り付け用シート!Y210)*0.3+測定データ貼り付け用シート!Y210)</f>
        <v>0.38370000000000004</v>
      </c>
      <c r="R213" s="98">
        <f>測定データ貼り付け用シート!R210-((測定データ貼り付け用シート!U210-測定データ貼り付け用シート!Y210)*0.6+測定データ貼り付け用シート!Y210)</f>
        <v>0.47839999999999999</v>
      </c>
      <c r="S213" s="98">
        <f>測定データ貼り付け用シート!S210-(測定データ貼り付け用シート!U210*1)</f>
        <v>0.58099999999999996</v>
      </c>
    </row>
    <row r="214" spans="1:19">
      <c r="A214" s="99">
        <v>6120</v>
      </c>
      <c r="B214" s="98">
        <f>測定データ貼り付け用シート!B211-測定データ貼り付け用シート!Y211</f>
        <v>0.16399999999999998</v>
      </c>
      <c r="C214" s="98">
        <f>測定データ貼り付け用シート!C211-測定データ貼り付け用シート!X211</f>
        <v>0.434</v>
      </c>
      <c r="D214" s="98">
        <f>測定データ貼り付け用シート!D211-((測定データ貼り付け用シート!W211-測定データ貼り付け用シート!Y211)*0.2+測定データ貼り付け用シート!Y211)</f>
        <v>0.3508</v>
      </c>
      <c r="E214" s="98">
        <f>測定データ貼り付け用シート!E211-((測定データ貼り付け用シート!W211-測定データ貼り付け用シート!Y211)*0.3+測定データ貼り付け用シート!Y211)</f>
        <v>0.41669999999999996</v>
      </c>
      <c r="F214" s="98">
        <f>測定データ貼り付け用シート!F211-((測定データ貼り付け用シート!W211-測定データ貼り付け用シート!Y211)*0.6+測定データ貼り付け用シート!Y211)</f>
        <v>0.5554</v>
      </c>
      <c r="G214" s="98">
        <f>測定データ貼り付け用シート!G211-(測定データ貼り付け用シート!W211*1)</f>
        <v>0.65900000000000003</v>
      </c>
      <c r="H214" s="98">
        <f>測定データ貼り付け用シート!H211-(測定データ貼り付け用シート!V211*1)</f>
        <v>0.625</v>
      </c>
      <c r="I214" s="98">
        <f>測定データ貼り付け用シート!I211-((測定データ貼り付け用シート!V211-測定データ貼り付け用シート!Y211)*0.6+測定データ貼り付け用シート!Y211)</f>
        <v>0.54560000000000008</v>
      </c>
      <c r="J214" s="98">
        <f>測定データ貼り付け用シート!J211-((測定データ貼り付け用シート!V211-測定データ貼り付け用シート!Y211)*0.3+測定データ貼り付け用シート!Y211)</f>
        <v>0.43830000000000002</v>
      </c>
      <c r="K214" s="98">
        <f>測定データ貼り付け用シート!K211-((測定データ貼り付け用シート!V211-測定データ貼り付け用シート!Y211)*0.2+測定データ貼り付け用シート!Y211)</f>
        <v>0.37419999999999998</v>
      </c>
      <c r="L214" s="98">
        <f>測定データ貼り付け用シート!L211-測定データ貼り付け用シート!X211</f>
        <v>0.45400000000000001</v>
      </c>
      <c r="M214" s="98">
        <f>測定データ貼り付け用シート!M211-測定データ貼り付け用シート!Y211</f>
        <v>0.18</v>
      </c>
      <c r="N214" s="98">
        <f>測定データ貼り付け用シート!N211-測定データ貼り付け用シート!Y211</f>
        <v>0.16399999999999998</v>
      </c>
      <c r="O214" s="98">
        <f>測定データ貼り付け用シート!O211-測定データ貼り付け用シート!X211</f>
        <v>0.44600000000000001</v>
      </c>
      <c r="P214" s="98">
        <f>測定データ貼り付け用シート!P211-((測定データ貼り付け用シート!U211-測定データ貼り付け用シート!Y211)*0.2+測定データ貼り付け用シート!Y211)</f>
        <v>0.33779999999999999</v>
      </c>
      <c r="Q214" s="98">
        <f>測定データ貼り付け用シート!Q211-((測定データ貼り付け用シート!U211-測定データ貼り付け用シート!Y211)*0.3+測定データ貼り付け用シート!Y211)</f>
        <v>0.38270000000000004</v>
      </c>
      <c r="R214" s="98">
        <f>測定データ貼り付け用シート!R211-((測定データ貼り付け用シート!U211-測定データ貼り付け用シート!Y211)*0.6+測定データ貼り付け用シート!Y211)</f>
        <v>0.47739999999999999</v>
      </c>
      <c r="S214" s="98">
        <f>測定データ貼り付け用シート!S211-(測定データ貼り付け用シート!U211*1)</f>
        <v>0.58000000000000007</v>
      </c>
    </row>
    <row r="215" spans="1:19">
      <c r="A215" s="99">
        <v>6150</v>
      </c>
      <c r="B215" s="98">
        <f>測定データ貼り付け用シート!B212-測定データ貼り付け用シート!Y212</f>
        <v>0.16199999999999998</v>
      </c>
      <c r="C215" s="98">
        <f>測定データ貼り付け用シート!C212-測定データ貼り付け用シート!X212</f>
        <v>0.432</v>
      </c>
      <c r="D215" s="98">
        <f>測定データ貼り付け用シート!D212-((測定データ貼り付け用シート!W212-測定データ貼り付け用シート!Y212)*0.2+測定データ貼り付け用シート!Y212)</f>
        <v>0.3528</v>
      </c>
      <c r="E215" s="98">
        <f>測定データ貼り付け用シート!E212-((測定データ貼り付け用シート!W212-測定データ貼り付け用シート!Y212)*0.3+測定データ貼り付け用シート!Y212)</f>
        <v>0.41669999999999996</v>
      </c>
      <c r="F215" s="98">
        <f>測定データ貼り付け用シート!F212-((測定データ貼り付け用シート!W212-測定データ貼り付け用シート!Y212)*0.6+測定データ貼り付け用シート!Y212)</f>
        <v>0.55640000000000001</v>
      </c>
      <c r="G215" s="98">
        <f>測定データ貼り付け用シート!G212-(測定データ貼り付け用シート!W212*1)</f>
        <v>0.65799999999999992</v>
      </c>
      <c r="H215" s="98">
        <f>測定データ貼り付け用シート!H212-(測定データ貼り付け用シート!V212*1)</f>
        <v>0.624</v>
      </c>
      <c r="I215" s="98">
        <f>測定データ貼り付け用シート!I212-((測定データ貼り付け用シート!V212-測定データ貼り付け用シート!Y212)*0.6+測定データ貼り付け用シート!Y212)</f>
        <v>0.54360000000000008</v>
      </c>
      <c r="J215" s="98">
        <f>測定データ貼り付け用シート!J212-((測定データ貼り付け用シート!V212-測定データ貼り付け用シート!Y212)*0.3+測定データ貼り付け用シート!Y212)</f>
        <v>0.43730000000000002</v>
      </c>
      <c r="K215" s="98">
        <f>測定データ貼り付け用シート!K212-((測定データ貼り付け用シート!V212-測定データ貼り付け用シート!Y212)*0.2+測定データ貼り付け用シート!Y212)</f>
        <v>0.37319999999999998</v>
      </c>
      <c r="L215" s="98">
        <f>測定データ貼り付け用シート!L212-測定データ貼り付け用シート!X212</f>
        <v>0.45100000000000001</v>
      </c>
      <c r="M215" s="98">
        <f>測定データ貼り付け用シート!M212-測定データ貼り付け用シート!Y212</f>
        <v>0.17899999999999999</v>
      </c>
      <c r="N215" s="98">
        <f>測定データ貼り付け用シート!N212-測定データ貼り付け用シート!Y212</f>
        <v>0.16199999999999998</v>
      </c>
      <c r="O215" s="98">
        <f>測定データ貼り付け用シート!O212-測定データ貼り付け用シート!X212</f>
        <v>0.44500000000000001</v>
      </c>
      <c r="P215" s="98">
        <f>測定データ貼り付け用シート!P212-((測定データ貼り付け用シート!U212-測定データ貼り付け用シート!Y212)*0.2+測定データ貼り付け用シート!Y212)</f>
        <v>0.33679999999999999</v>
      </c>
      <c r="Q215" s="98">
        <f>測定データ貼り付け用シート!Q212-((測定データ貼り付け用シート!U212-測定データ貼り付け用シート!Y212)*0.3+測定データ貼り付け用シート!Y212)</f>
        <v>0.38170000000000004</v>
      </c>
      <c r="R215" s="98">
        <f>測定データ貼り付け用シート!R212-((測定データ貼り付け用シート!U212-測定データ貼り付け用シート!Y212)*0.6+測定データ貼り付け用シート!Y212)</f>
        <v>0.47639999999999999</v>
      </c>
      <c r="S215" s="98">
        <f>測定データ貼り付け用シート!S212-(測定データ貼り付け用シート!U212*1)</f>
        <v>0.58000000000000007</v>
      </c>
    </row>
    <row r="216" spans="1:19">
      <c r="A216" s="99">
        <v>6180</v>
      </c>
      <c r="B216" s="98">
        <f>測定データ貼り付け用シート!B213-測定データ貼り付け用シート!Y213</f>
        <v>0.16099999999999998</v>
      </c>
      <c r="C216" s="98">
        <f>測定データ貼り付け用シート!C213-測定データ貼り付け用シート!X213</f>
        <v>0.43099999999999999</v>
      </c>
      <c r="D216" s="98">
        <f>測定データ貼り付け用シート!D213-((測定データ貼り付け用シート!W213-測定データ貼り付け用シート!Y213)*0.2+測定データ貼り付け用シート!Y213)</f>
        <v>0.34799999999999998</v>
      </c>
      <c r="E216" s="98">
        <f>測定データ貼り付け用シート!E213-((測定データ貼り付け用シート!W213-測定データ貼り付け用シート!Y213)*0.3+測定データ貼り付け用シート!Y213)</f>
        <v>0.41399999999999998</v>
      </c>
      <c r="F216" s="98">
        <f>測定データ貼り付け用シート!F213-((測定データ貼り付け用シート!W213-測定データ貼り付け用シート!Y213)*0.6+測定データ貼り付け用シート!Y213)</f>
        <v>0.55299999999999994</v>
      </c>
      <c r="G216" s="98">
        <f>測定データ貼り付け用シート!G213-(測定データ貼り付け用シート!W213*1)</f>
        <v>0.65700000000000003</v>
      </c>
      <c r="H216" s="98">
        <f>測定データ貼り付け用シート!H213-(測定データ貼り付け用シート!V213*1)</f>
        <v>0.624</v>
      </c>
      <c r="I216" s="98">
        <f>測定データ貼り付け用シート!I213-((測定データ貼り付け用シート!V213-測定データ貼り付け用シート!Y213)*0.6+測定データ貼り付け用シート!Y213)</f>
        <v>0.54260000000000008</v>
      </c>
      <c r="J216" s="98">
        <f>測定データ貼り付け用シート!J213-((測定データ貼り付け用シート!V213-測定データ貼り付け用シート!Y213)*0.3+測定データ貼り付け用シート!Y213)</f>
        <v>0.43530000000000002</v>
      </c>
      <c r="K216" s="98">
        <f>測定データ貼り付け用シート!K213-((測定データ貼り付け用シート!V213-測定データ貼り付け用シート!Y213)*0.2+測定データ貼り付け用シート!Y213)</f>
        <v>0.37219999999999998</v>
      </c>
      <c r="L216" s="98">
        <f>測定データ貼り付け用シート!L213-測定データ貼り付け用シート!X213</f>
        <v>0.45100000000000001</v>
      </c>
      <c r="M216" s="98">
        <f>測定データ貼り付け用シート!M213-測定データ貼り付け用シート!Y213</f>
        <v>0.17699999999999999</v>
      </c>
      <c r="N216" s="98">
        <f>測定データ貼り付け用シート!N213-測定データ貼り付け用シート!Y213</f>
        <v>0.16099999999999998</v>
      </c>
      <c r="O216" s="98">
        <f>測定データ貼り付け用シート!O213-測定データ貼り付け用シート!X213</f>
        <v>0.44400000000000001</v>
      </c>
      <c r="P216" s="98">
        <f>測定データ貼り付け用シート!P213-((測定データ貼り付け用シート!U213-測定データ貼り付け用シート!Y213)*0.2+測定データ貼り付け用シート!Y213)</f>
        <v>0.33479999999999999</v>
      </c>
      <c r="Q216" s="98">
        <f>測定データ貼り付け用シート!Q213-((測定データ貼り付け用シート!U213-測定データ貼り付け用シート!Y213)*0.3+測定データ貼り付け用シート!Y213)</f>
        <v>0.37970000000000004</v>
      </c>
      <c r="R216" s="98">
        <f>測定データ貼り付け用シート!R213-((測定データ貼り付け用シート!U213-測定データ貼り付け用シート!Y213)*0.6+測定データ貼り付け用シート!Y213)</f>
        <v>0.47539999999999999</v>
      </c>
      <c r="S216" s="98">
        <f>測定データ貼り付け用シート!S213-(測定データ貼り付け用シート!U213*1)</f>
        <v>0.57800000000000007</v>
      </c>
    </row>
    <row r="217" spans="1:19">
      <c r="A217" s="99">
        <v>6210</v>
      </c>
      <c r="B217" s="98">
        <f>測定データ貼り付け用シート!B214-測定データ貼り付け用シート!Y214</f>
        <v>0.15999999999999998</v>
      </c>
      <c r="C217" s="98">
        <f>測定データ貼り付け用シート!C214-測定データ貼り付け用シート!X214</f>
        <v>0.43</v>
      </c>
      <c r="D217" s="98">
        <f>測定データ貼り付け用シート!D214-((測定データ貼り付け用シート!W214-測定データ貼り付け用シート!Y214)*0.2+測定データ貼り付け用シート!Y214)</f>
        <v>0.3508</v>
      </c>
      <c r="E217" s="98">
        <f>測定データ貼り付け用シート!E214-((測定データ貼り付け用シート!W214-測定データ貼り付け用シート!Y214)*0.3+測定データ貼り付け用シート!Y214)</f>
        <v>0.41269999999999996</v>
      </c>
      <c r="F217" s="98">
        <f>測定データ貼り付け用シート!F214-((測定データ貼り付け用シート!W214-測定データ貼り付け用シート!Y214)*0.6+測定データ貼り付け用シート!Y214)</f>
        <v>0.5534</v>
      </c>
      <c r="G217" s="98">
        <f>測定データ貼り付け用シート!G214-(測定データ貼り付け用シート!W214*1)</f>
        <v>0.65799999999999992</v>
      </c>
      <c r="H217" s="98">
        <f>測定データ貼り付け用シート!H214-(測定データ貼り付け用シート!V214*1)</f>
        <v>0.623</v>
      </c>
      <c r="I217" s="98">
        <f>測定データ貼り付け用シート!I214-((測定データ貼り付け用シート!V214-測定データ貼り付け用シート!Y214)*0.6+測定データ貼り付け用シート!Y214)</f>
        <v>0.54160000000000008</v>
      </c>
      <c r="J217" s="98">
        <f>測定データ貼り付け用シート!J214-((測定データ貼り付け用シート!V214-測定データ貼り付け用シート!Y214)*0.3+測定データ貼り付け用シート!Y214)</f>
        <v>0.43430000000000002</v>
      </c>
      <c r="K217" s="98">
        <f>測定データ貼り付け用シート!K214-((測定データ貼り付け用シート!V214-測定データ貼り付け用シート!Y214)*0.2+測定データ貼り付け用シート!Y214)</f>
        <v>0.37019999999999997</v>
      </c>
      <c r="L217" s="98">
        <f>測定データ貼り付け用シート!L214-測定データ貼り付け用シート!X214</f>
        <v>0.45</v>
      </c>
      <c r="M217" s="98">
        <f>測定データ貼り付け用シート!M214-測定データ貼り付け用シート!Y214</f>
        <v>0.17499999999999999</v>
      </c>
      <c r="N217" s="98">
        <f>測定データ貼り付け用シート!N214-測定データ貼り付け用シート!Y214</f>
        <v>0.15899999999999997</v>
      </c>
      <c r="O217" s="98">
        <f>測定データ貼り付け用シート!O214-測定データ貼り付け用シート!X214</f>
        <v>0.443</v>
      </c>
      <c r="P217" s="98">
        <f>測定データ貼り付け用シート!P214-((測定データ貼り付け用シート!U214-測定データ貼り付け用シート!Y214)*0.2+測定データ貼り付け用シート!Y214)</f>
        <v>0.33379999999999999</v>
      </c>
      <c r="Q217" s="98">
        <f>測定データ貼り付け用シート!Q214-((測定データ貼り付け用シート!U214-測定データ貼り付け用シート!Y214)*0.3+測定データ貼り付け用シート!Y214)</f>
        <v>0.37870000000000004</v>
      </c>
      <c r="R217" s="98">
        <f>測定データ貼り付け用シート!R214-((測定データ貼り付け用シート!U214-測定データ貼り付け用シート!Y214)*0.6+測定データ貼り付け用シート!Y214)</f>
        <v>0.47439999999999999</v>
      </c>
      <c r="S217" s="98">
        <f>測定データ貼り付け用シート!S214-(測定データ貼り付け用シート!U214*1)</f>
        <v>0.57800000000000007</v>
      </c>
    </row>
    <row r="218" spans="1:19">
      <c r="A218" s="99">
        <v>6240</v>
      </c>
      <c r="B218" s="98">
        <f>測定データ貼り付け用シート!B215-測定データ貼り付け用シート!Y215</f>
        <v>0.15800000000000003</v>
      </c>
      <c r="C218" s="98">
        <f>測定データ貼り付け用シート!C215-測定データ貼り付け用シート!X215</f>
        <v>0.43</v>
      </c>
      <c r="D218" s="98">
        <f>測定データ貼り付け用シート!D215-((測定データ貼り付け用シート!W215-測定データ貼り付け用シート!Y215)*0.2+測定データ貼り付け用シート!Y215)</f>
        <v>0.3468</v>
      </c>
      <c r="E218" s="98">
        <f>測定データ貼り付け用シート!E215-((測定データ貼り付け用シート!W215-測定データ貼り付け用シート!Y215)*0.3+測定データ貼り付け用シート!Y215)</f>
        <v>0.41369999999999996</v>
      </c>
      <c r="F218" s="98">
        <f>測定データ貼り付け用シート!F215-((測定データ貼り付け用シート!W215-測定データ貼り付け用シート!Y215)*0.6+測定データ貼り付け用シート!Y215)</f>
        <v>0.5534</v>
      </c>
      <c r="G218" s="98">
        <f>測定データ貼り付け用シート!G215-(測定データ貼り付け用シート!W215*1)</f>
        <v>0.65599999999999992</v>
      </c>
      <c r="H218" s="98">
        <f>測定データ貼り付け用シート!H215-(測定データ貼り付け用シート!V215*1)</f>
        <v>0.62</v>
      </c>
      <c r="I218" s="98">
        <f>測定データ貼り付け用シート!I215-((測定データ貼り付け用シート!V215-測定データ貼り付け用シート!Y215)*0.6+測定データ貼り付け用シート!Y215)</f>
        <v>0.5394000000000001</v>
      </c>
      <c r="J218" s="98">
        <f>測定データ貼り付け用シート!J215-((測定データ貼り付け用シート!V215-測定データ貼り付け用シート!Y215)*0.3+測定データ貼り付け用シート!Y215)</f>
        <v>0.43269999999999997</v>
      </c>
      <c r="K218" s="98">
        <f>測定データ貼り付け用シート!K215-((測定データ貼り付け用シート!V215-測定データ貼り付け用シート!Y215)*0.2+測定データ貼り付け用シート!Y215)</f>
        <v>0.36780000000000002</v>
      </c>
      <c r="L218" s="98">
        <f>測定データ貼り付け用シート!L215-測定データ貼り付け用シート!X215</f>
        <v>0.44800000000000001</v>
      </c>
      <c r="M218" s="98">
        <f>測定データ貼り付け用シート!M215-測定データ貼り付け用シート!Y215</f>
        <v>0.17399999999999999</v>
      </c>
      <c r="N218" s="98">
        <f>測定データ貼り付け用シート!N215-測定データ貼り付け用シート!Y215</f>
        <v>0.15800000000000003</v>
      </c>
      <c r="O218" s="98">
        <f>測定データ貼り付け用シート!O215-測定データ貼り付け用シート!X215</f>
        <v>0.442</v>
      </c>
      <c r="P218" s="98">
        <f>測定データ貼り付け用シート!P215-((測定データ貼り付け用シート!U215-測定データ貼り付け用シート!Y215)*0.2+測定データ貼り付け用シート!Y215)</f>
        <v>0.33279999999999998</v>
      </c>
      <c r="Q218" s="98">
        <f>測定データ貼り付け用シート!Q215-((測定データ貼り付け用シート!U215-測定データ貼り付け用シート!Y215)*0.3+測定データ貼り付け用シート!Y215)</f>
        <v>0.37770000000000004</v>
      </c>
      <c r="R218" s="98">
        <f>測定データ貼り付け用シート!R215-((測定データ貼り付け用シート!U215-測定データ貼り付け用シート!Y215)*0.6+測定データ貼り付け用シート!Y215)</f>
        <v>0.47339999999999999</v>
      </c>
      <c r="S218" s="98">
        <f>測定データ貼り付け用シート!S215-(測定データ貼り付け用シート!U215*1)</f>
        <v>0.57699999999999996</v>
      </c>
    </row>
    <row r="219" spans="1:19">
      <c r="A219" s="99">
        <v>6270</v>
      </c>
      <c r="B219" s="98">
        <f>測定データ貼り付け用シート!B216-測定データ貼り付け用シート!Y216</f>
        <v>0.15700000000000003</v>
      </c>
      <c r="C219" s="98">
        <f>測定データ貼り付け用シート!C216-測定データ貼り付け用シート!X216</f>
        <v>0.42799999999999999</v>
      </c>
      <c r="D219" s="98">
        <f>測定データ貼り付け用シート!D216-((測定データ貼り付け用シート!W216-測定データ貼り付け用シート!Y216)*0.2+測定データ貼り付け用シート!Y216)</f>
        <v>0.3478</v>
      </c>
      <c r="E219" s="98">
        <f>測定データ貼り付け用シート!E216-((測定データ貼り付け用シート!W216-測定データ貼り付け用シート!Y216)*0.3+測定データ貼り付け用シート!Y216)</f>
        <v>0.41169999999999995</v>
      </c>
      <c r="F219" s="98">
        <f>測定データ貼り付け用シート!F216-((測定データ貼り付け用シート!W216-測定データ貼り付け用シート!Y216)*0.6+測定データ貼り付け用シート!Y216)</f>
        <v>0.5504</v>
      </c>
      <c r="G219" s="98">
        <f>測定データ貼り付け用シート!G216-(測定データ貼り付け用シート!W216*1)</f>
        <v>0.65399999999999991</v>
      </c>
      <c r="H219" s="98">
        <f>測定データ貼り付け用シート!H216-(測定データ貼り付け用シート!V216*1)</f>
        <v>0.621</v>
      </c>
      <c r="I219" s="98">
        <f>測定データ貼り付け用シート!I216-((測定データ貼り付け用シート!V216-測定データ貼り付け用シート!Y216)*0.6+測定データ貼り付け用シート!Y216)</f>
        <v>0.54060000000000008</v>
      </c>
      <c r="J219" s="98">
        <f>測定データ貼り付け用シート!J216-((測定データ貼り付け用シート!V216-測定データ貼り付け用シート!Y216)*0.3+測定データ貼り付け用シート!Y216)</f>
        <v>0.43130000000000002</v>
      </c>
      <c r="K219" s="98">
        <f>測定データ貼り付け用シート!K216-((測定データ貼り付け用シート!V216-測定データ貼り付け用シート!Y216)*0.2+測定データ貼り付け用シート!Y216)</f>
        <v>0.36619999999999997</v>
      </c>
      <c r="L219" s="98">
        <f>測定データ貼り付け用シート!L216-測定データ貼り付け用シート!X216</f>
        <v>0.44800000000000001</v>
      </c>
      <c r="M219" s="98">
        <f>測定データ貼り付け用シート!M216-測定データ貼り付け用シート!Y216</f>
        <v>0.17299999999999999</v>
      </c>
      <c r="N219" s="98">
        <f>測定データ貼り付け用シート!N216-測定データ貼り付け用シート!Y216</f>
        <v>0.15700000000000003</v>
      </c>
      <c r="O219" s="98">
        <f>測定データ貼り付け用シート!O216-測定データ貼り付け用シート!X216</f>
        <v>0.44</v>
      </c>
      <c r="P219" s="98">
        <f>測定データ貼り付け用シート!P216-((測定データ貼り付け用シート!U216-測定データ貼り付け用シート!Y216)*0.2+測定データ貼り付け用シート!Y216)</f>
        <v>0.33079999999999998</v>
      </c>
      <c r="Q219" s="98">
        <f>測定データ貼り付け用シート!Q216-((測定データ貼り付け用シート!U216-測定データ貼り付け用シート!Y216)*0.3+測定データ貼り付け用シート!Y216)</f>
        <v>0.37470000000000003</v>
      </c>
      <c r="R219" s="98">
        <f>測定データ貼り付け用シート!R216-((測定データ貼り付け用シート!U216-測定データ貼り付け用シート!Y216)*0.6+測定データ貼り付け用シート!Y216)</f>
        <v>0.47139999999999999</v>
      </c>
      <c r="S219" s="98">
        <f>測定データ貼り付け用シート!S216-(測定データ貼り付け用シート!U216*1)</f>
        <v>0.57600000000000007</v>
      </c>
    </row>
    <row r="220" spans="1:19">
      <c r="A220" s="99">
        <v>6300</v>
      </c>
      <c r="B220" s="98">
        <f>測定データ貼り付け用シート!B217-測定データ貼り付け用シート!Y217</f>
        <v>0.15600000000000003</v>
      </c>
      <c r="C220" s="98">
        <f>測定データ貼り付け用シート!C217-測定データ貼り付け用シート!X217</f>
        <v>0.42699999999999999</v>
      </c>
      <c r="D220" s="98">
        <f>測定データ貼り付け用シート!D217-((測定データ貼り付け用シート!W217-測定データ貼り付け用シート!Y217)*0.2+測定データ貼り付け用シート!Y217)</f>
        <v>0.34379999999999999</v>
      </c>
      <c r="E220" s="98">
        <f>測定データ貼り付け用シート!E217-((測定データ貼り付け用シート!W217-測定データ貼り付け用シート!Y217)*0.3+測定データ貼り付け用シート!Y217)</f>
        <v>0.41069999999999995</v>
      </c>
      <c r="F220" s="98">
        <f>測定データ貼り付け用シート!F217-((測定データ貼り付け用シート!W217-測定データ貼り付け用シート!Y217)*0.6+測定データ貼り付け用シート!Y217)</f>
        <v>0.5504</v>
      </c>
      <c r="G220" s="98">
        <f>測定データ貼り付け用シート!G217-(測定データ貼り付け用シート!W217*1)</f>
        <v>0.65399999999999991</v>
      </c>
      <c r="H220" s="98">
        <f>測定データ貼り付け用シート!H217-(測定データ貼り付け用シート!V217*1)</f>
        <v>0.62</v>
      </c>
      <c r="I220" s="98">
        <f>測定データ貼り付け用シート!I217-((測定データ貼り付け用シート!V217-測定データ貼り付け用シート!Y217)*0.6+測定データ貼り付け用シート!Y217)</f>
        <v>0.53960000000000008</v>
      </c>
      <c r="J220" s="98">
        <f>測定データ貼り付け用シート!J217-((測定データ貼り付け用シート!V217-測定データ貼り付け用シート!Y217)*0.3+測定データ貼り付け用シート!Y217)</f>
        <v>0.43130000000000002</v>
      </c>
      <c r="K220" s="98">
        <f>測定データ貼り付け用シート!K217-((測定データ貼り付け用シート!V217-測定データ貼り付け用シート!Y217)*0.2+測定データ貼り付け用シート!Y217)</f>
        <v>0.36519999999999997</v>
      </c>
      <c r="L220" s="98">
        <f>測定データ貼り付け用シート!L217-測定データ貼り付け用シート!X217</f>
        <v>0.44700000000000001</v>
      </c>
      <c r="M220" s="98">
        <f>測定データ貼り付け用シート!M217-測定データ貼り付け用シート!Y217</f>
        <v>0.17099999999999999</v>
      </c>
      <c r="N220" s="98">
        <f>測定データ貼り付け用シート!N217-測定データ貼り付け用シート!Y217</f>
        <v>0.15600000000000003</v>
      </c>
      <c r="O220" s="98">
        <f>測定データ貼り付け用シート!O217-測定データ貼り付け用シート!X217</f>
        <v>0.439</v>
      </c>
      <c r="P220" s="98">
        <f>測定データ貼り付け用シート!P217-((測定データ貼り付け用シート!U217-測定データ貼り付け用シート!Y217)*0.2+測定データ貼り付け用シート!Y217)</f>
        <v>0.32979999999999998</v>
      </c>
      <c r="Q220" s="98">
        <f>測定データ貼り付け用シート!Q217-((測定データ貼り付け用シート!U217-測定データ貼り付け用シート!Y217)*0.3+測定データ貼り付け用シート!Y217)</f>
        <v>0.37370000000000003</v>
      </c>
      <c r="R220" s="98">
        <f>測定データ貼り付け用シート!R217-((測定データ貼り付け用シート!U217-測定データ貼り付け用シート!Y217)*0.6+測定データ貼り付け用シート!Y217)</f>
        <v>0.47139999999999999</v>
      </c>
      <c r="S220" s="98">
        <f>測定データ貼り付け用シート!S217-(測定データ貼り付け用シート!U217*1)</f>
        <v>0.57600000000000007</v>
      </c>
    </row>
    <row r="221" spans="1:19">
      <c r="A221" s="99">
        <v>6330</v>
      </c>
      <c r="B221" s="98">
        <f>測定データ貼り付け用シート!B218-測定データ貼り付け用シート!Y218</f>
        <v>0.15400000000000003</v>
      </c>
      <c r="C221" s="98">
        <f>測定データ貼り付け用シート!C218-測定データ貼り付け用シート!X218</f>
        <v>0.42599999999999999</v>
      </c>
      <c r="D221" s="98">
        <f>測定データ貼り付け用シート!D218-((測定データ貼り付け用シート!W218-測定データ貼り付け用シート!Y218)*0.2+測定データ貼り付け用シート!Y218)</f>
        <v>0.3458</v>
      </c>
      <c r="E221" s="98">
        <f>測定データ貼り付け用シート!E218-((測定データ貼り付け用シート!W218-測定データ貼り付け用シート!Y218)*0.3+測定データ貼り付け用シート!Y218)</f>
        <v>0.40969999999999995</v>
      </c>
      <c r="F221" s="98">
        <f>測定データ貼り付け用シート!F218-((測定データ貼り付け用シート!W218-測定データ貼り付け用シート!Y218)*0.6+測定データ貼り付け用シート!Y218)</f>
        <v>0.5504</v>
      </c>
      <c r="G221" s="98">
        <f>測定データ貼り付け用シート!G218-(測定データ貼り付け用シート!W218*1)</f>
        <v>0.65500000000000003</v>
      </c>
      <c r="H221" s="98">
        <f>測定データ貼り付け用シート!H218-(測定データ貼り付け用シート!V218*1)</f>
        <v>0.61199999999999999</v>
      </c>
      <c r="I221" s="98">
        <f>測定データ貼り付け用シート!I218-((測定データ貼り付け用シート!V218-測定データ貼り付け用シート!Y218)*0.6+測定データ貼り付け用シート!Y218)</f>
        <v>0.53439999999999999</v>
      </c>
      <c r="J221" s="98">
        <f>測定データ貼り付け用シート!J218-((測定データ貼り付け用シート!V218-測定データ貼り付け用シート!Y218)*0.3+測定データ貼り付け用シート!Y218)</f>
        <v>0.42719999999999997</v>
      </c>
      <c r="K221" s="98">
        <f>測定データ貼り付け用シート!K218-((測定データ貼り付け用シート!V218-測定データ貼り付け用シート!Y218)*0.2+測定データ貼り付け用シート!Y218)</f>
        <v>0.36280000000000001</v>
      </c>
      <c r="L221" s="98">
        <f>測定データ貼り付け用シート!L218-測定データ貼り付け用シート!X218</f>
        <v>0.44400000000000001</v>
      </c>
      <c r="M221" s="98">
        <f>測定データ貼り付け用シート!M218-測定データ貼り付け用シート!Y218</f>
        <v>0.16999999999999998</v>
      </c>
      <c r="N221" s="98">
        <f>測定データ貼り付け用シート!N218-測定データ貼り付け用シート!Y218</f>
        <v>0.15400000000000003</v>
      </c>
      <c r="O221" s="98">
        <f>測定データ貼り付け用シート!O218-測定データ貼り付け用シート!X218</f>
        <v>0.439</v>
      </c>
      <c r="P221" s="98">
        <f>測定データ貼り付け用シート!P218-((測定データ貼り付け用シート!U218-測定データ貼り付け用シート!Y218)*0.2+測定データ貼り付け用シート!Y218)</f>
        <v>0.32879999999999998</v>
      </c>
      <c r="Q221" s="98">
        <f>測定データ貼り付け用シート!Q218-((測定データ貼り付け用シート!U218-測定データ貼り付け用シート!Y218)*0.3+測定データ貼り付け用シート!Y218)</f>
        <v>0.37270000000000003</v>
      </c>
      <c r="R221" s="98">
        <f>測定データ貼り付け用シート!R218-((測定データ貼り付け用シート!U218-測定データ貼り付け用シート!Y218)*0.6+測定データ貼り付け用シート!Y218)</f>
        <v>0.47039999999999998</v>
      </c>
      <c r="S221" s="98">
        <f>測定データ貼り付け用シート!S218-(測定データ貼り付け用シート!U218*1)</f>
        <v>0.57499999999999996</v>
      </c>
    </row>
    <row r="222" spans="1:19">
      <c r="A222" s="99">
        <v>6360</v>
      </c>
      <c r="B222" s="98">
        <f>測定データ貼り付け用シート!B219-測定データ貼り付け用シート!Y219</f>
        <v>0.15300000000000002</v>
      </c>
      <c r="C222" s="98">
        <f>測定データ貼り付け用シート!C219-測定データ貼り付け用シート!X219</f>
        <v>0.42399999999999999</v>
      </c>
      <c r="D222" s="98">
        <f>測定データ貼り付け用シート!D219-((測定データ貼り付け用シート!W219-測定データ貼り付け用シート!Y219)*0.2+測定データ貼り付け用シート!Y219)</f>
        <v>0.34079999999999999</v>
      </c>
      <c r="E222" s="98">
        <f>測定データ貼り付け用シート!E219-((測定データ貼り付け用シート!W219-測定データ貼り付け用シート!Y219)*0.3+測定データ貼り付け用シート!Y219)</f>
        <v>0.40669999999999995</v>
      </c>
      <c r="F222" s="98">
        <f>測定データ貼り付け用シート!F219-((測定データ貼り付け用シート!W219-測定データ貼り付け用シート!Y219)*0.6+測定データ貼り付け用シート!Y219)</f>
        <v>0.5484</v>
      </c>
      <c r="G222" s="98">
        <f>測定データ貼り付け用シート!G219-(測定データ貼り付け用シート!W219*1)</f>
        <v>0.65199999999999991</v>
      </c>
      <c r="H222" s="98">
        <f>測定データ貼り付け用シート!H219-(測定データ貼り付け用シート!V219*1)</f>
        <v>0.60899999999999999</v>
      </c>
      <c r="I222" s="98">
        <f>測定データ貼り付け用シート!I219-((測定データ貼り付け用シート!V219-測定データ貼り付け用シート!Y219)*0.6+測定データ貼り付け用シート!Y219)</f>
        <v>0.53160000000000007</v>
      </c>
      <c r="J222" s="98">
        <f>測定データ貼り付け用シート!J219-((測定データ貼り付け用シート!V219-測定データ貼り付け用シート!Y219)*0.3+測定データ貼り付け用シート!Y219)</f>
        <v>0.42430000000000001</v>
      </c>
      <c r="K222" s="98">
        <f>測定データ貼り付け用シート!K219-((測定データ貼り付け用シート!V219-測定データ貼り付け用シート!Y219)*0.2+測定データ貼り付け用シート!Y219)</f>
        <v>0.36119999999999997</v>
      </c>
      <c r="L222" s="98">
        <f>測定データ貼り付け用シート!L219-測定データ貼り付け用シート!X219</f>
        <v>0.443</v>
      </c>
      <c r="M222" s="98">
        <f>測定データ貼り付け用シート!M219-測定データ貼り付け用シート!Y219</f>
        <v>0.16899999999999998</v>
      </c>
      <c r="N222" s="98">
        <f>測定データ貼り付け用シート!N219-測定データ貼り付け用シート!Y219</f>
        <v>0.15300000000000002</v>
      </c>
      <c r="O222" s="98">
        <f>測定データ貼り付け用シート!O219-測定データ貼り付け用シート!X219</f>
        <v>0.436</v>
      </c>
      <c r="P222" s="98">
        <f>測定データ貼り付け用シート!P219-((測定データ貼り付け用シート!U219-測定データ貼り付け用シート!Y219)*0.2+測定データ貼り付け用シート!Y219)</f>
        <v>0.32679999999999998</v>
      </c>
      <c r="Q222" s="98">
        <f>測定データ貼り付け用シート!Q219-((測定データ貼り付け用シート!U219-測定データ貼り付け用シート!Y219)*0.3+測定データ貼り付け用シート!Y219)</f>
        <v>0.37170000000000003</v>
      </c>
      <c r="R222" s="98">
        <f>測定データ貼り付け用シート!R219-((測定データ貼り付け用シート!U219-測定データ貼り付け用シート!Y219)*0.6+測定データ貼り付け用シート!Y219)</f>
        <v>0.46839999999999998</v>
      </c>
      <c r="S222" s="98">
        <f>測定データ貼り付け用シート!S219-(測定データ貼り付け用シート!U219*1)</f>
        <v>0.57299999999999995</v>
      </c>
    </row>
    <row r="223" spans="1:19">
      <c r="A223" s="99">
        <v>6390</v>
      </c>
      <c r="B223" s="98">
        <f>測定データ貼り付け用シート!B220-測定データ貼り付け用シート!Y220</f>
        <v>0.15200000000000002</v>
      </c>
      <c r="C223" s="98">
        <f>測定データ貼り付け用シート!C220-測定データ貼り付け用シート!X220</f>
        <v>0.42299999999999999</v>
      </c>
      <c r="D223" s="98">
        <f>測定データ貼り付け用シート!D220-((測定データ貼り付け用シート!W220-測定データ貼り付け用シート!Y220)*0.2+測定データ貼り付け用シート!Y220)</f>
        <v>0.34279999999999999</v>
      </c>
      <c r="E223" s="98">
        <f>測定データ貼り付け用シート!E220-((測定データ貼り付け用シート!W220-測定データ貼り付け用シート!Y220)*0.3+測定データ貼り付け用シート!Y220)</f>
        <v>0.40669999999999995</v>
      </c>
      <c r="F223" s="98">
        <f>測定データ貼り付け用シート!F220-((測定データ貼り付け用シート!W220-測定データ貼り付け用シート!Y220)*0.6+測定データ貼り付け用シート!Y220)</f>
        <v>0.5484</v>
      </c>
      <c r="G223" s="98">
        <f>測定データ貼り付け用シート!G220-(測定データ貼り付け用シート!W220*1)</f>
        <v>0.65300000000000002</v>
      </c>
      <c r="H223" s="98">
        <f>測定データ貼り付け用シート!H220-(測定データ貼り付け用シート!V220*1)</f>
        <v>0.61899999999999999</v>
      </c>
      <c r="I223" s="98">
        <f>測定データ貼り付け用シート!I220-((測定データ貼り付け用シート!V220-測定データ貼り付け用シート!Y220)*0.6+測定データ貼り付け用シート!Y220)</f>
        <v>0.53720000000000012</v>
      </c>
      <c r="J223" s="98">
        <f>測定データ貼り付け用シート!J220-((測定データ貼り付け用シート!V220-測定データ貼り付け用シート!Y220)*0.3+測定データ貼り付け用シート!Y220)</f>
        <v>0.42659999999999998</v>
      </c>
      <c r="K223" s="98">
        <f>測定データ貼り付け用シート!K220-((測定データ貼り付け用シート!V220-測定データ貼り付け用シート!Y220)*0.2+測定データ貼り付け用シート!Y220)</f>
        <v>0.3624</v>
      </c>
      <c r="L223" s="98">
        <f>測定データ貼り付け用シート!L220-測定データ貼り付け用シート!X220</f>
        <v>0.442</v>
      </c>
      <c r="M223" s="98">
        <f>測定データ貼り付け用シート!M220-測定データ貼り付け用シート!Y220</f>
        <v>0.16699999999999998</v>
      </c>
      <c r="N223" s="98">
        <f>測定データ貼り付け用シート!N220-測定データ貼り付け用シート!Y220</f>
        <v>0.15100000000000002</v>
      </c>
      <c r="O223" s="98">
        <f>測定データ貼り付け用シート!O220-測定データ貼り付け用シート!X220</f>
        <v>0.435</v>
      </c>
      <c r="P223" s="98">
        <f>測定データ貼り付け用シート!P220-((測定データ貼り付け用シート!U220-測定データ貼り付け用シート!Y220)*0.2+測定データ貼り付け用シート!Y220)</f>
        <v>0.32579999999999998</v>
      </c>
      <c r="Q223" s="98">
        <f>測定データ貼り付け用シート!Q220-((測定データ貼り付け用シート!U220-測定データ貼り付け用シート!Y220)*0.3+測定データ貼り付け用シート!Y220)</f>
        <v>0.36970000000000003</v>
      </c>
      <c r="R223" s="98">
        <f>測定データ貼り付け用シート!R220-((測定データ貼り付け用シート!U220-測定データ貼り付け用シート!Y220)*0.6+測定データ貼り付け用シート!Y220)</f>
        <v>0.46839999999999998</v>
      </c>
      <c r="S223" s="98">
        <f>測定データ貼り付け用シート!S220-(測定データ貼り付け用シート!U220*1)</f>
        <v>0.57299999999999995</v>
      </c>
    </row>
    <row r="224" spans="1:19">
      <c r="A224" s="99">
        <v>6420</v>
      </c>
      <c r="B224" s="98">
        <f>測定データ貼り付け用シート!B221-測定データ貼り付け用シート!Y221</f>
        <v>0.15000000000000002</v>
      </c>
      <c r="C224" s="98">
        <f>測定データ貼り付け用シート!C221-測定データ貼り付け用シート!X221</f>
        <v>0.42199999999999999</v>
      </c>
      <c r="D224" s="98">
        <f>測定データ貼り付け用シート!D221-((測定データ貼り付け用シート!W221-測定データ貼り付け用シート!Y221)*0.2+測定データ貼り付け用シート!Y221)</f>
        <v>0.34079999999999999</v>
      </c>
      <c r="E224" s="98">
        <f>測定データ貼り付け用シート!E221-((測定データ貼り付け用シート!W221-測定データ貼り付け用シート!Y221)*0.3+測定データ貼り付け用シート!Y221)</f>
        <v>0.40569999999999995</v>
      </c>
      <c r="F224" s="98">
        <f>測定データ貼り付け用シート!F221-((測定データ貼り付け用シート!W221-測定データ貼り付け用シート!Y221)*0.6+測定データ貼り付け用シート!Y221)</f>
        <v>0.5484</v>
      </c>
      <c r="G224" s="98">
        <f>測定データ貼り付け用シート!G221-(測定データ貼り付け用シート!W221*1)</f>
        <v>0.65300000000000002</v>
      </c>
      <c r="H224" s="98">
        <f>測定データ貼り付け用シート!H221-(測定データ貼り付け用シート!V221*1)</f>
        <v>0.61299999999999999</v>
      </c>
      <c r="I224" s="98">
        <f>測定データ貼り付け用シート!I221-((測定データ貼り付け用シート!V221-測定データ貼り付け用シート!Y221)*0.6+測定データ貼り付け用シート!Y221)</f>
        <v>0.53160000000000007</v>
      </c>
      <c r="J224" s="98">
        <f>測定データ貼り付け用シート!J221-((測定データ貼り付け用シート!V221-測定データ貼り付け用シート!Y221)*0.3+測定データ貼り付け用シート!Y221)</f>
        <v>0.42379999999999995</v>
      </c>
      <c r="K224" s="98">
        <f>測定データ貼り付け用シート!K221-((測定データ貼り付け用シート!V221-測定データ貼り付け用シート!Y221)*0.2+測定データ貼り付け用シート!Y221)</f>
        <v>0.35819999999999996</v>
      </c>
      <c r="L224" s="98">
        <f>測定データ貼り付け用シート!L221-測定データ貼り付け用シート!X221</f>
        <v>0.44</v>
      </c>
      <c r="M224" s="98">
        <f>測定データ貼り付け用シート!M221-測定データ貼り付け用シート!Y221</f>
        <v>0.16599999999999998</v>
      </c>
      <c r="N224" s="98">
        <f>測定データ貼り付け用シート!N221-測定データ貼り付け用シート!Y221</f>
        <v>0.15000000000000002</v>
      </c>
      <c r="O224" s="98">
        <f>測定データ貼り付け用シート!O221-測定データ貼り付け用シート!X221</f>
        <v>0.434</v>
      </c>
      <c r="P224" s="98">
        <f>測定データ貼り付け用シート!P221-((測定データ貼り付け用シート!U221-測定データ貼り付け用シート!Y221)*0.2+測定データ貼り付け用シート!Y221)</f>
        <v>0.32379999999999998</v>
      </c>
      <c r="Q224" s="98">
        <f>測定データ貼り付け用シート!Q221-((測定データ貼り付け用シート!U221-測定データ貼り付け用シート!Y221)*0.3+測定データ貼り付け用シート!Y221)</f>
        <v>0.36870000000000003</v>
      </c>
      <c r="R224" s="98">
        <f>測定データ貼り付け用シート!R221-((測定データ貼り付け用シート!U221-測定データ貼り付け用シート!Y221)*0.6+測定データ貼り付け用シート!Y221)</f>
        <v>0.46639999999999998</v>
      </c>
      <c r="S224" s="98">
        <f>測定データ貼り付け用シート!S221-(測定データ貼り付け用シート!U221*1)</f>
        <v>0.57099999999999995</v>
      </c>
    </row>
    <row r="225" spans="1:19">
      <c r="A225" s="99">
        <v>6450</v>
      </c>
      <c r="B225" s="98">
        <f>測定データ貼り付け用シート!B222-測定データ貼り付け用シート!Y222</f>
        <v>0.14900000000000002</v>
      </c>
      <c r="C225" s="98">
        <f>測定データ貼り付け用シート!C222-測定データ貼り付け用シート!X222</f>
        <v>0.42</v>
      </c>
      <c r="D225" s="98">
        <f>測定データ貼り付け用シート!D222-((測定データ貼り付け用シート!W222-測定データ貼り付け用シート!Y222)*0.2+測定データ貼り付け用シート!Y222)</f>
        <v>0.33679999999999999</v>
      </c>
      <c r="E225" s="98">
        <f>測定データ貼り付け用シート!E222-((測定データ貼り付け用シート!W222-測定データ貼り付け用シート!Y222)*0.3+測定データ貼り付け用シート!Y222)</f>
        <v>0.40369999999999995</v>
      </c>
      <c r="F225" s="98">
        <f>測定データ貼り付け用シート!F222-((測定データ貼り付け用シート!W222-測定データ貼り付け用シート!Y222)*0.6+測定データ貼り付け用シート!Y222)</f>
        <v>0.5444</v>
      </c>
      <c r="G225" s="98">
        <f>測定データ貼り付け用シート!G222-(測定データ貼り付け用シート!W222*1)</f>
        <v>0.64999999999999991</v>
      </c>
      <c r="H225" s="98">
        <f>測定データ貼り付け用シート!H222-(測定データ貼り付け用シート!V222*1)</f>
        <v>0.61399999999999999</v>
      </c>
      <c r="I225" s="98">
        <f>測定データ貼り付け用シート!I222-((測定データ貼り付け用シート!V222-測定データ貼り付け用シート!Y222)*0.6+測定データ貼り付け用シート!Y222)</f>
        <v>0.53280000000000005</v>
      </c>
      <c r="J225" s="98">
        <f>測定データ貼り付け用シート!J222-((測定データ貼り付け用シート!V222-測定データ貼り付け用シート!Y222)*0.3+測定データ貼り付け用シート!Y222)</f>
        <v>0.4224</v>
      </c>
      <c r="K225" s="98">
        <f>測定データ貼り付け用シート!K222-((測定データ貼り付け用シート!V222-測定データ貼り付け用シート!Y222)*0.2+測定データ貼り付け用シート!Y222)</f>
        <v>0.35760000000000003</v>
      </c>
      <c r="L225" s="98">
        <f>測定データ貼り付け用シート!L222-測定データ貼り付け用シート!X222</f>
        <v>0.439</v>
      </c>
      <c r="M225" s="98">
        <f>測定データ貼り付け用シート!M222-測定データ貼り付け用シート!Y222</f>
        <v>0.16499999999999998</v>
      </c>
      <c r="N225" s="98">
        <f>測定データ貼り付け用シート!N222-測定データ貼り付け用シート!Y222</f>
        <v>0.14900000000000002</v>
      </c>
      <c r="O225" s="98">
        <f>測定データ貼り付け用シート!O222-測定データ貼り付け用シート!X222</f>
        <v>0.433</v>
      </c>
      <c r="P225" s="98">
        <f>測定データ貼り付け用シート!P222-((測定データ貼り付け用シート!U222-測定データ貼り付け用シート!Y222)*0.2+測定データ貼り付け用シート!Y222)</f>
        <v>0.32279999999999998</v>
      </c>
      <c r="Q225" s="98">
        <f>測定データ貼り付け用シート!Q222-((測定データ貼り付け用シート!U222-測定データ貼り付け用シート!Y222)*0.3+測定データ貼り付け用シート!Y222)</f>
        <v>0.36770000000000003</v>
      </c>
      <c r="R225" s="98">
        <f>測定データ貼り付け用シート!R222-((測定データ貼り付け用シート!U222-測定データ貼り付け用シート!Y222)*0.6+測定データ貼り付け用シート!Y222)</f>
        <v>0.46539999999999998</v>
      </c>
      <c r="S225" s="98">
        <f>測定データ貼り付け用シート!S222-(測定データ貼り付け用シート!U222*1)</f>
        <v>0.57000000000000006</v>
      </c>
    </row>
    <row r="226" spans="1:19">
      <c r="A226" s="99">
        <v>6480</v>
      </c>
      <c r="B226" s="98">
        <f>測定データ貼り付け用シート!B223-測定データ貼り付け用シート!Y223</f>
        <v>0.14800000000000002</v>
      </c>
      <c r="C226" s="98">
        <f>測定データ貼り付け用シート!C223-測定データ貼り付け用シート!X223</f>
        <v>0.42</v>
      </c>
      <c r="D226" s="98">
        <f>測定データ貼り付け用シート!D223-((測定データ貼り付け用シート!W223-測定データ貼り付け用シート!Y223)*0.2+測定データ貼り付け用シート!Y223)</f>
        <v>0.33779999999999999</v>
      </c>
      <c r="E226" s="98">
        <f>測定データ貼り付け用シート!E223-((測定データ貼り付け用シート!W223-測定データ貼り付け用シート!Y223)*0.3+測定データ貼り付け用シート!Y223)</f>
        <v>0.40369999999999995</v>
      </c>
      <c r="F226" s="98">
        <f>測定データ貼り付け用シート!F223-((測定データ貼り付け用シート!W223-測定データ貼り付け用シート!Y223)*0.6+測定データ貼り付け用シート!Y223)</f>
        <v>0.5454</v>
      </c>
      <c r="G226" s="98">
        <f>測定データ貼り付け用シート!G223-(測定データ貼り付け用シート!W223*1)</f>
        <v>0.65100000000000002</v>
      </c>
      <c r="H226" s="98">
        <f>測定データ貼り付け用シート!H223-(測定データ貼り付け用シート!V223*1)</f>
        <v>0.61599999999999999</v>
      </c>
      <c r="I226" s="98">
        <f>測定データ貼り付け用シート!I223-((測定データ貼り付け用シート!V223-測定データ貼り付け用シート!Y223)*0.6+測定データ貼り付け用シート!Y223)</f>
        <v>0.53420000000000001</v>
      </c>
      <c r="J226" s="98">
        <f>測定データ貼り付け用シート!J223-((測定データ貼り付け用シート!V223-測定データ貼り付け用シート!Y223)*0.3+測定データ貼り付け用シート!Y223)</f>
        <v>0.42359999999999998</v>
      </c>
      <c r="K226" s="98">
        <f>測定データ貼り付け用シート!K223-((測定データ貼り付け用シート!V223-測定データ貼り付け用シート!Y223)*0.2+測定データ貼り付け用シート!Y223)</f>
        <v>0.3574</v>
      </c>
      <c r="L226" s="98">
        <f>測定データ貼り付け用シート!L223-測定データ貼り付け用シート!X223</f>
        <v>0.439</v>
      </c>
      <c r="M226" s="98">
        <f>測定データ貼り付け用シート!M223-測定データ貼り付け用シート!Y223</f>
        <v>0.16299999999999998</v>
      </c>
      <c r="N226" s="98">
        <f>測定データ貼り付け用シート!N223-測定データ貼り付け用シート!Y223</f>
        <v>0.14800000000000002</v>
      </c>
      <c r="O226" s="98">
        <f>測定データ貼り付け用シート!O223-測定データ貼り付け用シート!X223</f>
        <v>0.432</v>
      </c>
      <c r="P226" s="98">
        <f>測定データ貼り付け用シート!P223-((測定データ貼り付け用シート!U223-測定データ貼り付け用シート!Y223)*0.2+測定データ貼り付け用シート!Y223)</f>
        <v>0.32179999999999997</v>
      </c>
      <c r="Q226" s="98">
        <f>測定データ貼り付け用シート!Q223-((測定データ貼り付け用シート!U223-測定データ貼り付け用シート!Y223)*0.3+測定データ貼り付け用シート!Y223)</f>
        <v>0.36670000000000003</v>
      </c>
      <c r="R226" s="98">
        <f>測定データ貼り付け用シート!R223-((測定データ貼り付け用シート!U223-測定データ貼り付け用シート!Y223)*0.6+測定データ貼り付け用シート!Y223)</f>
        <v>0.46439999999999998</v>
      </c>
      <c r="S226" s="98">
        <f>測定データ貼り付け用シート!S223-(測定データ貼り付け用シート!U223*1)</f>
        <v>0.57099999999999995</v>
      </c>
    </row>
    <row r="227" spans="1:19">
      <c r="A227" s="99">
        <v>6510</v>
      </c>
      <c r="B227" s="98">
        <f>測定データ貼り付け用シート!B224-測定データ貼り付け用シート!Y224</f>
        <v>0.14700000000000002</v>
      </c>
      <c r="C227" s="98">
        <f>測定データ貼り付け用シート!C224-測定データ貼り付け用シート!X224</f>
        <v>0.41699999999999998</v>
      </c>
      <c r="D227" s="98">
        <f>測定データ貼り付け用シート!D224-((測定データ貼り付け用シート!W224-測定データ貼り付け用シート!Y224)*0.2+測定データ貼り付け用シート!Y224)</f>
        <v>0.33499999999999996</v>
      </c>
      <c r="E227" s="98">
        <f>測定データ貼り付け用シート!E224-((測定データ貼り付け用シート!W224-測定データ貼り付け用シート!Y224)*0.3+測定データ貼り付け用シート!Y224)</f>
        <v>0.39999999999999997</v>
      </c>
      <c r="F227" s="98">
        <f>測定データ貼り付け用シート!F224-((測定データ貼り付け用シート!W224-測定データ貼り付け用シート!Y224)*0.6+測定データ貼り付け用シート!Y224)</f>
        <v>0.54200000000000004</v>
      </c>
      <c r="G227" s="98">
        <f>測定データ貼り付け用シート!G224-(測定データ貼り付け用シート!W224*1)</f>
        <v>0.64900000000000002</v>
      </c>
      <c r="H227" s="98">
        <f>測定データ貼り付け用シート!H224-(測定データ貼り付け用シート!V224*1)</f>
        <v>0.61599999999999999</v>
      </c>
      <c r="I227" s="98">
        <f>測定データ貼り付け用シート!I224-((測定データ貼り付け用シート!V224-測定データ貼り付け用シート!Y224)*0.6+測定データ貼り付け用シート!Y224)</f>
        <v>0.53220000000000001</v>
      </c>
      <c r="J227" s="98">
        <f>測定データ貼り付け用シート!J224-((測定データ貼り付け用シート!V224-測定データ貼り付け用シート!Y224)*0.3+測定データ貼り付け用シート!Y224)</f>
        <v>0.42159999999999997</v>
      </c>
      <c r="K227" s="98">
        <f>測定データ貼り付け用シート!K224-((測定データ貼り付け用シート!V224-測定データ貼り付け用シート!Y224)*0.2+測定データ貼り付け用シート!Y224)</f>
        <v>0.35639999999999999</v>
      </c>
      <c r="L227" s="98">
        <f>測定データ貼り付け用シート!L224-測定データ貼り付け用シート!X224</f>
        <v>0.437</v>
      </c>
      <c r="M227" s="98">
        <f>測定データ貼り付け用シート!M224-測定データ貼り付け用シート!Y224</f>
        <v>0.16099999999999998</v>
      </c>
      <c r="N227" s="98">
        <f>測定データ貼り付け用シート!N224-測定データ貼り付け用シート!Y224</f>
        <v>0.14600000000000002</v>
      </c>
      <c r="O227" s="98">
        <f>測定データ貼り付け用シート!O224-測定データ貼り付け用シート!X224</f>
        <v>0.43</v>
      </c>
      <c r="P227" s="98">
        <f>測定データ貼り付け用シート!P224-((測定データ貼り付け用シート!U224-測定データ貼り付け用シート!Y224)*0.2+測定データ貼り付け用シート!Y224)</f>
        <v>0.31979999999999997</v>
      </c>
      <c r="Q227" s="98">
        <f>測定データ貼り付け用シート!Q224-((測定データ貼り付け用シート!U224-測定データ貼り付け用シート!Y224)*0.3+測定データ貼り付け用シート!Y224)</f>
        <v>0.36470000000000002</v>
      </c>
      <c r="R227" s="98">
        <f>測定データ貼り付け用シート!R224-((測定データ貼り付け用シート!U224-測定データ貼り付け用シート!Y224)*0.6+測定データ貼り付け用シート!Y224)</f>
        <v>0.46239999999999998</v>
      </c>
      <c r="S227" s="98">
        <f>測定データ貼り付け用シート!S224-(測定データ貼り付け用シート!U224*1)</f>
        <v>0.56899999999999995</v>
      </c>
    </row>
    <row r="228" spans="1:19">
      <c r="A228" s="99">
        <v>6540</v>
      </c>
      <c r="B228" s="98">
        <f>測定データ貼り付け用シート!B225-測定データ貼り付け用シート!Y225</f>
        <v>0.14700000000000002</v>
      </c>
      <c r="C228" s="98">
        <f>測定データ貼り付け用シート!C225-測定データ貼り付け用シート!X225</f>
        <v>0.41799999999999998</v>
      </c>
      <c r="D228" s="98">
        <f>測定データ貼り付け用シート!D225-((測定データ貼り付け用シート!W225-測定データ貼り付け用シート!Y225)*0.2+測定データ貼り付け用シート!Y225)</f>
        <v>0.33979999999999999</v>
      </c>
      <c r="E228" s="98">
        <f>測定データ貼り付け用シート!E225-((測定データ貼り付け用シート!W225-測定データ貼り付け用シート!Y225)*0.3+測定データ貼り付け用シート!Y225)</f>
        <v>0.40169999999999995</v>
      </c>
      <c r="F228" s="98">
        <f>測定データ貼り付け用シート!F225-((測定データ貼り付け用シート!W225-測定データ貼り付け用シート!Y225)*0.6+測定データ貼り付け用シート!Y225)</f>
        <v>0.5444</v>
      </c>
      <c r="G228" s="98">
        <f>測定データ貼り付け用シート!G225-(測定データ貼り付け用シート!W225*1)</f>
        <v>0.64900000000000002</v>
      </c>
      <c r="H228" s="98">
        <f>測定データ貼り付け用シート!H225-(測定データ貼り付け用シート!V225*1)</f>
        <v>0.61599999999999999</v>
      </c>
      <c r="I228" s="98">
        <f>測定データ貼り付け用シート!I225-((測定データ貼り付け用シート!V225-測定データ貼り付け用シート!Y225)*0.6+測定データ貼り付け用シート!Y225)</f>
        <v>0.53060000000000007</v>
      </c>
      <c r="J228" s="98">
        <f>測定データ貼り付け用シート!J225-((測定データ貼り付け用シート!V225-測定データ貼り付け用シート!Y225)*0.3+測定データ貼り付け用シート!Y225)</f>
        <v>0.42130000000000001</v>
      </c>
      <c r="K228" s="98">
        <f>測定データ貼り付け用シート!K225-((測定データ貼り付け用シート!V225-測定データ貼り付け用シート!Y225)*0.2+測定データ貼り付け用シート!Y225)</f>
        <v>0.35519999999999996</v>
      </c>
      <c r="L228" s="98">
        <f>測定データ貼り付け用シート!L225-測定データ貼り付け用シート!X225</f>
        <v>0.437</v>
      </c>
      <c r="M228" s="98">
        <f>測定データ貼り付け用シート!M225-測定データ貼り付け用シート!Y225</f>
        <v>0.16099999999999998</v>
      </c>
      <c r="N228" s="98">
        <f>測定データ貼り付け用シート!N225-測定データ貼り付け用シート!Y225</f>
        <v>0.14700000000000002</v>
      </c>
      <c r="O228" s="98">
        <f>測定データ貼り付け用シート!O225-測定データ貼り付け用シート!X225</f>
        <v>0.43</v>
      </c>
      <c r="P228" s="98">
        <f>測定データ貼り付け用シート!P225-((測定データ貼り付け用シート!U225-測定データ貼り付け用シート!Y225)*0.2+測定データ貼り付け用シート!Y225)</f>
        <v>0.3196</v>
      </c>
      <c r="Q228" s="98">
        <f>測定データ貼り付け用シート!Q225-((測定データ貼り付け用シート!U225-測定データ貼り付け用シート!Y225)*0.3+測定データ貼り付け用シート!Y225)</f>
        <v>0.3634</v>
      </c>
      <c r="R228" s="98">
        <f>測定データ貼り付け用シート!R225-((測定データ貼り付け用シート!U225-測定データ貼り付け用シート!Y225)*0.6+測定データ貼り付け用シート!Y225)</f>
        <v>0.46179999999999993</v>
      </c>
      <c r="S228" s="98">
        <f>測定データ貼り付け用シート!S225-(測定データ貼り付け用シート!U225*1)</f>
        <v>0.56800000000000006</v>
      </c>
    </row>
    <row r="229" spans="1:19">
      <c r="A229" s="99">
        <v>6570</v>
      </c>
      <c r="B229" s="98">
        <f>測定データ貼り付け用シート!B226-測定データ貼り付け用シート!Y226</f>
        <v>0.14400000000000002</v>
      </c>
      <c r="C229" s="98">
        <f>測定データ貼り付け用シート!C226-測定データ貼り付け用シート!X226</f>
        <v>0.41799999999999998</v>
      </c>
      <c r="D229" s="98">
        <f>測定データ貼り付け用シート!D226-((測定データ貼り付け用シート!W226-測定データ貼り付け用シート!Y226)*0.2+測定データ貼り付け用シート!Y226)</f>
        <v>0.33499999999999996</v>
      </c>
      <c r="E229" s="98">
        <f>測定データ貼り付け用シート!E226-((測定データ貼り付け用シート!W226-測定データ貼り付け用シート!Y226)*0.3+測定データ貼り付け用シート!Y226)</f>
        <v>0.39999999999999997</v>
      </c>
      <c r="F229" s="98">
        <f>測定データ貼り付け用シート!F226-((測定データ貼り付け用シート!W226-測定データ貼り付け用シート!Y226)*0.6+測定データ貼り付け用シート!Y226)</f>
        <v>0.54299999999999993</v>
      </c>
      <c r="G229" s="98">
        <f>測定データ貼り付け用シート!G226-(測定データ貼り付け用シート!W226*1)</f>
        <v>0.64900000000000002</v>
      </c>
      <c r="H229" s="98">
        <f>測定データ貼り付け用シート!H226-(測定データ貼り付け用シート!V226*1)</f>
        <v>0.61499999999999999</v>
      </c>
      <c r="I229" s="98">
        <f>測定データ貼り付け用シート!I226-((測定データ貼り付け用シート!V226-測定データ貼り付け用シート!Y226)*0.6+測定データ貼り付け用シート!Y226)</f>
        <v>0.53120000000000012</v>
      </c>
      <c r="J229" s="98">
        <f>測定データ貼り付け用シート!J226-((測定データ貼り付け用シート!V226-測定データ貼り付け用シート!Y226)*0.3+測定データ貼り付け用シート!Y226)</f>
        <v>0.41959999999999997</v>
      </c>
      <c r="K229" s="98">
        <f>測定データ貼り付け用シート!K226-((測定データ貼り付け用シート!V226-測定データ貼り付け用シート!Y226)*0.2+測定データ貼り付け用シート!Y226)</f>
        <v>0.35439999999999999</v>
      </c>
      <c r="L229" s="98">
        <f>測定データ貼り付け用シート!L226-測定データ貼り付け用シート!X226</f>
        <v>0.436</v>
      </c>
      <c r="M229" s="98">
        <f>測定データ貼り付け用シート!M226-測定データ貼り付け用シート!Y226</f>
        <v>0.15899999999999997</v>
      </c>
      <c r="N229" s="98">
        <f>測定データ貼り付け用シート!N226-測定データ貼り付け用シート!Y226</f>
        <v>0.14700000000000002</v>
      </c>
      <c r="O229" s="98">
        <f>測定データ貼り付け用シート!O226-測定データ貼り付け用シート!X226</f>
        <v>0.42899999999999999</v>
      </c>
      <c r="P229" s="98">
        <f>測定データ貼り付け用シート!P226-((測定データ貼り付け用シート!U226-測定データ貼り付け用シート!Y226)*0.2+測定データ貼り付け用シート!Y226)</f>
        <v>0.31779999999999997</v>
      </c>
      <c r="Q229" s="98">
        <f>測定データ貼り付け用シート!Q226-((測定データ貼り付け用シート!U226-測定データ貼り付け用シート!Y226)*0.3+測定データ貼り付け用シート!Y226)</f>
        <v>0.36270000000000002</v>
      </c>
      <c r="R229" s="98">
        <f>測定データ貼り付け用シート!R226-((測定データ貼り付け用シート!U226-測定データ貼り付け用シート!Y226)*0.6+測定データ貼り付け用シート!Y226)</f>
        <v>0.46139999999999998</v>
      </c>
      <c r="S229" s="98">
        <f>測定データ貼り付け用シート!S226-(測定データ貼り付け用シート!U226*1)</f>
        <v>0.56699999999999995</v>
      </c>
    </row>
    <row r="230" spans="1:19">
      <c r="A230" s="99">
        <v>6600</v>
      </c>
      <c r="B230" s="98">
        <f>測定データ貼り付け用シート!B227-測定データ貼り付け用シート!Y227</f>
        <v>0.14300000000000002</v>
      </c>
      <c r="C230" s="98">
        <f>測定データ貼り付け用シート!C227-測定データ貼り付け用シート!X227</f>
        <v>0.41399999999999998</v>
      </c>
      <c r="D230" s="98">
        <f>測定データ貼り付け用シート!D227-((測定データ貼り付け用シート!W227-測定データ貼り付け用シート!Y227)*0.2+測定データ貼り付け用シート!Y227)</f>
        <v>0.33199999999999996</v>
      </c>
      <c r="E230" s="98">
        <f>測定データ貼り付け用シート!E227-((測定データ貼り付け用シート!W227-測定データ貼り付け用シート!Y227)*0.3+測定データ貼り付け用シート!Y227)</f>
        <v>0.39699999999999996</v>
      </c>
      <c r="F230" s="98">
        <f>測定データ貼り付け用シート!F227-((測定データ貼り付け用シート!W227-測定データ貼り付け用シート!Y227)*0.6+測定データ貼り付け用シート!Y227)</f>
        <v>0.54</v>
      </c>
      <c r="G230" s="98">
        <f>測定データ貼り付け用シート!G227-(測定データ貼り付け用シート!W227*1)</f>
        <v>0.64700000000000002</v>
      </c>
      <c r="H230" s="98">
        <f>測定データ貼り付け用シート!H227-(測定データ貼り付け用シート!V227*1)</f>
        <v>0.61399999999999999</v>
      </c>
      <c r="I230" s="98">
        <f>測定データ貼り付け用シート!I227-((測定データ貼り付け用シート!V227-測定データ貼り付け用シート!Y227)*0.6+測定データ貼り付け用シート!Y227)</f>
        <v>0.52920000000000011</v>
      </c>
      <c r="J230" s="98">
        <f>測定データ貼り付け用シート!J227-((測定データ貼り付け用シート!V227-測定データ貼り付け用シート!Y227)*0.3+測定データ貼り付け用シート!Y227)</f>
        <v>0.41759999999999997</v>
      </c>
      <c r="K230" s="98">
        <f>測定データ貼り付け用シート!K227-((測定データ貼り付け用シート!V227-測定データ貼り付け用シート!Y227)*0.2+測定データ貼り付け用シート!Y227)</f>
        <v>0.35239999999999999</v>
      </c>
      <c r="L230" s="98">
        <f>測定データ貼り付け用シート!L227-測定データ貼り付け用シート!X227</f>
        <v>0.434</v>
      </c>
      <c r="M230" s="98">
        <f>測定データ貼り付け用シート!M227-測定データ貼り付け用シート!Y227</f>
        <v>0.15800000000000003</v>
      </c>
      <c r="N230" s="98">
        <f>測定データ貼り付け用シート!N227-測定データ貼り付け用シート!Y227</f>
        <v>0.14600000000000002</v>
      </c>
      <c r="O230" s="98">
        <f>測定データ貼り付け用シート!O227-測定データ貼り付け用シート!X227</f>
        <v>0.42699999999999999</v>
      </c>
      <c r="P230" s="98">
        <f>測定データ貼り付け用シート!P227-((測定データ貼り付け用シート!U227-測定データ貼り付け用シート!Y227)*0.2+測定データ貼り付け用シート!Y227)</f>
        <v>0.31579999999999997</v>
      </c>
      <c r="Q230" s="98">
        <f>測定データ貼り付け用シート!Q227-((測定データ貼り付け用シート!U227-測定データ貼り付け用シート!Y227)*0.3+測定データ貼り付け用シート!Y227)</f>
        <v>0.35970000000000002</v>
      </c>
      <c r="R230" s="98">
        <f>測定データ貼り付け用シート!R227-((測定データ貼り付け用シート!U227-測定データ貼り付け用シート!Y227)*0.6+測定データ貼り付け用シート!Y227)</f>
        <v>0.45940000000000009</v>
      </c>
      <c r="S230" s="98">
        <f>測定データ貼り付け用シート!S227-(測定データ貼り付け用シート!U227*1)</f>
        <v>0.56600000000000006</v>
      </c>
    </row>
    <row r="231" spans="1:19">
      <c r="A231" s="99">
        <v>6630</v>
      </c>
      <c r="B231" s="98">
        <f>測定データ貼り付け用シート!B228-測定データ貼り付け用シート!Y228</f>
        <v>0.14300000000000002</v>
      </c>
      <c r="C231" s="98">
        <f>測定データ貼り付け用シート!C228-測定データ貼り付け用シート!X228</f>
        <v>0.41499999999999998</v>
      </c>
      <c r="D231" s="98">
        <f>測定データ貼り付け用シート!D228-((測定データ貼り付け用シート!W228-測定データ貼り付け用シート!Y228)*0.2+測定データ貼り付け用シート!Y228)</f>
        <v>0.33279999999999998</v>
      </c>
      <c r="E231" s="98">
        <f>測定データ貼り付け用シート!E228-((測定データ貼り付け用シート!W228-測定データ貼り付け用シート!Y228)*0.3+測定データ貼り付け用シート!Y228)</f>
        <v>0.39769999999999994</v>
      </c>
      <c r="F231" s="98">
        <f>測定データ貼り付け用シート!F228-((測定データ貼り付け用シート!W228-測定データ貼り付け用シート!Y228)*0.6+測定データ貼り付け用シート!Y228)</f>
        <v>0.54039999999999999</v>
      </c>
      <c r="G231" s="98">
        <f>測定データ貼り付け用シート!G228-(測定データ貼り付け用シート!W228*1)</f>
        <v>0.64700000000000002</v>
      </c>
      <c r="H231" s="98">
        <f>測定データ貼り付け用シート!H228-(測定データ貼り付け用シート!V228*1)</f>
        <v>0.61299999999999999</v>
      </c>
      <c r="I231" s="98">
        <f>測定データ貼り付け用シート!I228-((測定データ貼り付け用シート!V228-測定データ貼り付け用シート!Y228)*0.6+測定データ貼り付け用シート!Y228)</f>
        <v>0.52860000000000007</v>
      </c>
      <c r="J231" s="98">
        <f>測定データ貼り付け用シート!J228-((測定データ貼り付け用シート!V228-測定データ貼り付け用シート!Y228)*0.3+測定データ貼り付け用シート!Y228)</f>
        <v>0.41830000000000001</v>
      </c>
      <c r="K231" s="98">
        <f>測定データ貼り付け用シート!K228-((測定データ貼り付け用シート!V228-測定データ貼り付け用シート!Y228)*0.2+測定データ貼り付け用シート!Y228)</f>
        <v>0.35219999999999996</v>
      </c>
      <c r="L231" s="98">
        <f>測定データ貼り付け用シート!L228-測定データ貼り付け用シート!X228</f>
        <v>0.433</v>
      </c>
      <c r="M231" s="98">
        <f>測定データ貼り付け用シート!M228-測定データ貼り付け用シート!Y228</f>
        <v>0.15700000000000003</v>
      </c>
      <c r="N231" s="98">
        <f>測定データ貼り付け用シート!N228-測定データ貼り付け用シート!Y228</f>
        <v>0.14500000000000002</v>
      </c>
      <c r="O231" s="98">
        <f>測定データ貼り付け用シート!O228-測定データ貼り付け用シート!X228</f>
        <v>0.42699999999999999</v>
      </c>
      <c r="P231" s="98">
        <f>測定データ貼り付け用シート!P228-((測定データ貼り付け用シート!U228-測定データ貼り付け用シート!Y228)*0.2+測定データ貼り付け用シート!Y228)</f>
        <v>0.31559999999999999</v>
      </c>
      <c r="Q231" s="98">
        <f>測定データ貼り付け用シート!Q228-((測定データ貼り付け用シート!U228-測定データ貼り付け用シート!Y228)*0.3+測定データ貼り付け用シート!Y228)</f>
        <v>0.3604</v>
      </c>
      <c r="R231" s="98">
        <f>測定データ貼り付け用シート!R228-((測定データ貼り付け用シート!U228-測定データ貼り付け用シート!Y228)*0.6+測定データ貼り付け用シート!Y228)</f>
        <v>0.45880000000000004</v>
      </c>
      <c r="S231" s="98">
        <f>測定データ貼り付け用シート!S228-(測定データ貼り付け用シート!U228*1)</f>
        <v>0.56499999999999995</v>
      </c>
    </row>
    <row r="232" spans="1:19">
      <c r="A232" s="99">
        <v>6660</v>
      </c>
      <c r="B232" s="98">
        <f>測定データ貼り付け用シート!B229-測定データ貼り付け用シート!Y229</f>
        <v>0.14000000000000001</v>
      </c>
      <c r="C232" s="98">
        <f>測定データ貼り付け用シート!C229-測定データ貼り付け用シート!X229</f>
        <v>0.41399999999999998</v>
      </c>
      <c r="D232" s="98">
        <f>測定データ貼り付け用シート!D229-((測定データ貼り付け用シート!W229-測定データ貼り付け用シート!Y229)*0.2+測定データ貼り付け用シート!Y229)</f>
        <v>0.32999999999999996</v>
      </c>
      <c r="E232" s="98">
        <f>測定データ貼り付け用シート!E229-((測定データ貼り付け用シート!W229-測定データ貼り付け用シート!Y229)*0.3+測定データ貼り付け用シート!Y229)</f>
        <v>0.39599999999999996</v>
      </c>
      <c r="F232" s="98">
        <f>測定データ貼り付け用シート!F229-((測定データ貼り付け用シート!W229-測定データ貼り付け用シート!Y229)*0.6+測定データ貼り付け用シート!Y229)</f>
        <v>0.54</v>
      </c>
      <c r="G232" s="98">
        <f>測定データ貼り付け用シート!G229-(測定データ貼り付け用シート!W229*1)</f>
        <v>0.64599999999999991</v>
      </c>
      <c r="H232" s="98">
        <f>測定データ貼り付け用シート!H229-(測定データ貼り付け用シート!V229*1)</f>
        <v>0.61199999999999999</v>
      </c>
      <c r="I232" s="98">
        <f>測定データ貼り付け用シート!I229-((測定データ貼り付け用シート!V229-測定データ貼り付け用シート!Y229)*0.6+測定データ貼り付け用シート!Y229)</f>
        <v>0.52780000000000005</v>
      </c>
      <c r="J232" s="98">
        <f>測定データ貼り付け用シート!J229-((測定データ貼り付け用シート!V229-測定データ貼り付け用シート!Y229)*0.3+測定データ貼り付け用シート!Y229)</f>
        <v>0.41589999999999994</v>
      </c>
      <c r="K232" s="98">
        <f>測定データ貼り付け用シート!K229-((測定データ貼り付け用シート!V229-測定データ貼り付け用シート!Y229)*0.2+測定データ貼り付け用シート!Y229)</f>
        <v>0.34960000000000002</v>
      </c>
      <c r="L232" s="98">
        <f>測定データ貼り付け用シート!L229-測定データ貼り付け用シート!X229</f>
        <v>0.433</v>
      </c>
      <c r="M232" s="98">
        <f>測定データ貼り付け用シート!M229-測定データ貼り付け用シート!Y229</f>
        <v>0.15400000000000003</v>
      </c>
      <c r="N232" s="98">
        <f>測定データ貼り付け用シート!N229-測定データ貼り付け用シート!Y229</f>
        <v>0.14200000000000002</v>
      </c>
      <c r="O232" s="98">
        <f>測定データ貼り付け用シート!O229-測定データ貼り付け用シート!X229</f>
        <v>0.42599999999999999</v>
      </c>
      <c r="P232" s="98">
        <f>測定データ貼り付け用シート!P229-((測定データ貼り付け用シート!U229-測定データ貼り付け用シート!Y229)*0.2+測定データ貼り付け用シート!Y229)</f>
        <v>0.313</v>
      </c>
      <c r="Q232" s="98">
        <f>測定データ貼り付け用シート!Q229-((測定データ貼り付け用シート!U229-測定データ貼り付け用シート!Y229)*0.3+測定データ貼り付け用シート!Y229)</f>
        <v>0.35799999999999998</v>
      </c>
      <c r="R232" s="98">
        <f>測定データ貼り付け用シート!R229-((測定データ貼り付け用シート!U229-測定データ貼り付け用シート!Y229)*0.6+測定データ貼り付け用シート!Y229)</f>
        <v>0.45800000000000007</v>
      </c>
      <c r="S232" s="98">
        <f>測定データ貼り付け用シート!S229-(測定データ貼り付け用シート!U229*1)</f>
        <v>0.56499999999999995</v>
      </c>
    </row>
    <row r="233" spans="1:19">
      <c r="A233" s="99">
        <v>6690</v>
      </c>
      <c r="B233" s="98">
        <f>測定データ貼り付け用シート!B230-測定データ貼り付け用シート!Y230</f>
        <v>0.14000000000000001</v>
      </c>
      <c r="C233" s="98">
        <f>測定データ貼り付け用シート!C230-測定データ貼り付け用シート!X230</f>
        <v>0.41099999999999998</v>
      </c>
      <c r="D233" s="98">
        <f>測定データ貼り付け用シート!D230-((測定データ貼り付け用シート!W230-測定データ貼り付け用シート!Y230)*0.2+測定データ貼り付け用シート!Y230)</f>
        <v>0.32799999999999996</v>
      </c>
      <c r="E233" s="98">
        <f>測定データ貼り付け用シート!E230-((測定データ貼り付け用シート!W230-測定データ貼り付け用シート!Y230)*0.3+測定データ貼り付け用シート!Y230)</f>
        <v>0.39399999999999996</v>
      </c>
      <c r="F233" s="98">
        <f>測定データ貼り付け用シート!F230-((測定データ貼り付け用シート!W230-測定データ貼り付け用シート!Y230)*0.6+測定データ貼り付け用シート!Y230)</f>
        <v>0.53699999999999992</v>
      </c>
      <c r="G233" s="98">
        <f>測定データ貼り付け用シート!G230-(測定データ貼り付け用シート!W230*1)</f>
        <v>0.64500000000000002</v>
      </c>
      <c r="H233" s="98">
        <f>測定データ貼り付け用シート!H230-(測定データ貼り付け用シート!V230*1)</f>
        <v>0.61199999999999999</v>
      </c>
      <c r="I233" s="98">
        <f>測定データ貼り付け用シート!I230-((測定データ貼り付け用シート!V230-測定データ貼り付け用シート!Y230)*0.6+測定データ貼り付け用シート!Y230)</f>
        <v>0.52780000000000005</v>
      </c>
      <c r="J233" s="98">
        <f>測定データ貼り付け用シート!J230-((測定データ貼り付け用シート!V230-測定データ貼り付け用シート!Y230)*0.3+測定データ貼り付け用シート!Y230)</f>
        <v>0.41489999999999994</v>
      </c>
      <c r="K233" s="98">
        <f>測定データ貼り付け用シート!K230-((測定データ貼り付け用シート!V230-測定データ貼り付け用シート!Y230)*0.2+測定データ貼り付け用シート!Y230)</f>
        <v>0.34860000000000002</v>
      </c>
      <c r="L233" s="98">
        <f>測定データ貼り付け用シート!L230-測定データ貼り付け用シート!X230</f>
        <v>0.43099999999999999</v>
      </c>
      <c r="M233" s="98">
        <f>測定データ貼り付け用シート!M230-測定データ貼り付け用シート!Y230</f>
        <v>0.15400000000000003</v>
      </c>
      <c r="N233" s="98">
        <f>測定データ貼り付け用シート!N230-測定データ貼り付け用シート!Y230</f>
        <v>0.14200000000000002</v>
      </c>
      <c r="O233" s="98">
        <f>測定データ貼り付け用シート!O230-測定データ貼り付け用シート!X230</f>
        <v>0.42299999999999999</v>
      </c>
      <c r="P233" s="98">
        <f>測定データ貼り付け用シート!P230-((測定データ貼り付け用シート!U230-測定データ貼り付け用シート!Y230)*0.2+測定データ貼り付け用シート!Y230)</f>
        <v>0.31279999999999997</v>
      </c>
      <c r="Q233" s="98">
        <f>測定データ貼り付け用シート!Q230-((測定データ貼り付け用シート!U230-測定データ貼り付け用シート!Y230)*0.3+測定データ貼り付け用シート!Y230)</f>
        <v>0.35670000000000002</v>
      </c>
      <c r="R233" s="98">
        <f>測定データ貼り付け用シート!R230-((測定データ貼り付け用シート!U230-測定データ貼り付け用シート!Y230)*0.6+測定データ貼り付け用シート!Y230)</f>
        <v>0.45540000000000008</v>
      </c>
      <c r="S233" s="98">
        <f>測定データ貼り付け用シート!S230-(測定データ貼り付け用シート!U230*1)</f>
        <v>0.56299999999999994</v>
      </c>
    </row>
    <row r="234" spans="1:19">
      <c r="A234" s="99">
        <v>6720</v>
      </c>
      <c r="B234" s="98">
        <f>測定データ貼り付け用シート!B231-測定データ貼り付け用シート!Y231</f>
        <v>0.13900000000000001</v>
      </c>
      <c r="C234" s="98">
        <f>測定データ貼り付け用シート!C231-測定データ貼り付け用シート!X231</f>
        <v>0.41199999999999998</v>
      </c>
      <c r="D234" s="98">
        <f>測定データ貼り付け用シート!D231-((測定データ貼り付け用シート!W231-測定データ貼り付け用シート!Y231)*0.2+測定データ貼り付け用シート!Y231)</f>
        <v>0.33099999999999996</v>
      </c>
      <c r="E234" s="98">
        <f>測定データ貼り付け用シート!E231-((測定データ貼り付け用シート!W231-測定データ貼り付け用シート!Y231)*0.3+測定データ貼り付け用シート!Y231)</f>
        <v>0.39299999999999996</v>
      </c>
      <c r="F234" s="98">
        <f>測定データ貼り付け用シート!F231-((測定データ貼り付け用シート!W231-測定データ貼り付け用シート!Y231)*0.6+測定データ貼り付け用シート!Y231)</f>
        <v>0.53699999999999992</v>
      </c>
      <c r="G234" s="98">
        <f>測定データ貼り付け用シート!G231-(測定データ貼り付け用シート!W231*1)</f>
        <v>0.64500000000000002</v>
      </c>
      <c r="H234" s="98">
        <f>測定データ貼り付け用シート!H231-(測定データ貼り付け用シート!V231*1)</f>
        <v>0.61199999999999999</v>
      </c>
      <c r="I234" s="98">
        <f>測定データ貼り付け用シート!I231-((測定データ貼り付け用シート!V231-測定データ貼り付け用シート!Y231)*0.6+測定データ貼り付け用シート!Y231)</f>
        <v>0.52580000000000005</v>
      </c>
      <c r="J234" s="98">
        <f>測定データ貼り付け用シート!J231-((測定データ貼り付け用シート!V231-測定データ貼り付け用シート!Y231)*0.3+測定データ貼り付け用シート!Y231)</f>
        <v>0.41389999999999993</v>
      </c>
      <c r="K234" s="98">
        <f>測定データ貼り付け用シート!K231-((測定データ貼り付け用シート!V231-測定データ貼り付け用シート!Y231)*0.2+測定データ貼り付け用シート!Y231)</f>
        <v>0.34760000000000002</v>
      </c>
      <c r="L234" s="98">
        <f>測定データ貼り付け用シート!L231-測定データ貼り付け用シート!X231</f>
        <v>0.43099999999999999</v>
      </c>
      <c r="M234" s="98">
        <f>測定データ貼り付け用シート!M231-測定データ貼り付け用シート!Y231</f>
        <v>0.15200000000000002</v>
      </c>
      <c r="N234" s="98">
        <f>測定データ貼り付け用シート!N231-測定データ貼り付け用シート!Y231</f>
        <v>0.13900000000000001</v>
      </c>
      <c r="O234" s="98">
        <f>測定データ貼り付け用シート!O231-測定データ貼り付け用シート!X231</f>
        <v>0.42399999999999999</v>
      </c>
      <c r="P234" s="98">
        <f>測定データ貼り付け用シート!P231-((測定データ貼り付け用シート!U231-測定データ貼り付け用シート!Y231)*0.2+測定データ貼り付け用シート!Y231)</f>
        <v>0.31179999999999997</v>
      </c>
      <c r="Q234" s="98">
        <f>測定データ貼り付け用シート!Q231-((測定データ貼り付け用シート!U231-測定データ貼り付け用シート!Y231)*0.3+測定データ貼り付け用シート!Y231)</f>
        <v>0.35570000000000002</v>
      </c>
      <c r="R234" s="98">
        <f>測定データ貼り付け用シート!R231-((測定データ貼り付け用シート!U231-測定データ貼り付け用シート!Y231)*0.6+測定データ貼り付け用シート!Y231)</f>
        <v>0.45540000000000008</v>
      </c>
      <c r="S234" s="98">
        <f>測定データ貼り付け用シート!S231-(測定データ貼り付け用シート!U231*1)</f>
        <v>0.56299999999999994</v>
      </c>
    </row>
    <row r="235" spans="1:19">
      <c r="A235" s="99">
        <v>6750</v>
      </c>
      <c r="B235" s="98">
        <f>測定データ貼り付け用シート!B232-測定データ貼り付け用シート!Y232</f>
        <v>0.13700000000000001</v>
      </c>
      <c r="C235" s="98">
        <f>測定データ貼り付け用シート!C232-測定データ貼り付け用シート!X232</f>
        <v>0.41099999999999998</v>
      </c>
      <c r="D235" s="98">
        <f>測定データ貼り付け用シート!D232-((測定データ貼り付け用シート!W232-測定データ貼り付け用シート!Y232)*0.2+測定データ貼り付け用シート!Y232)</f>
        <v>0.32519999999999999</v>
      </c>
      <c r="E235" s="98">
        <f>測定データ貼り付け用シート!E232-((測定データ貼り付け用シート!W232-測定データ貼り付け用シート!Y232)*0.3+測定データ貼り付け用シート!Y232)</f>
        <v>0.39429999999999998</v>
      </c>
      <c r="F235" s="98">
        <f>測定データ貼り付け用シート!F232-((測定データ貼り付け用シート!W232-測定データ貼り付け用シート!Y232)*0.6+測定データ貼り付け用シート!Y232)</f>
        <v>0.53859999999999997</v>
      </c>
      <c r="G235" s="98">
        <f>測定データ貼り付け用シート!G232-(測定データ貼り付け用シート!W232*1)</f>
        <v>0.64599999999999991</v>
      </c>
      <c r="H235" s="98">
        <f>測定データ貼り付け用シート!H232-(測定データ貼り付け用シート!V232*1)</f>
        <v>0.61099999999999999</v>
      </c>
      <c r="I235" s="98">
        <f>測定データ貼り付け用シート!I232-((測定データ貼り付け用シート!V232-測定データ貼り付け用シート!Y232)*0.6+測定データ貼り付け用シート!Y232)</f>
        <v>0.52580000000000005</v>
      </c>
      <c r="J235" s="98">
        <f>測定データ貼り付け用シート!J232-((測定データ貼り付け用シート!V232-測定データ貼り付け用シート!Y232)*0.3+測定データ貼り付け用シート!Y232)</f>
        <v>0.41289999999999993</v>
      </c>
      <c r="K235" s="98">
        <f>測定データ貼り付け用シート!K232-((測定データ貼り付け用シート!V232-測定データ貼り付け用シート!Y232)*0.2+測定データ貼り付け用シート!Y232)</f>
        <v>0.34560000000000002</v>
      </c>
      <c r="L235" s="98">
        <f>測定データ貼り付け用シート!L232-測定データ貼り付け用シート!X232</f>
        <v>0.42899999999999999</v>
      </c>
      <c r="M235" s="98">
        <f>測定データ貼り付け用シート!M232-測定データ貼り付け用シート!Y232</f>
        <v>0.15100000000000002</v>
      </c>
      <c r="N235" s="98">
        <f>測定データ貼り付け用シート!N232-測定データ貼り付け用シート!Y232</f>
        <v>0.13700000000000001</v>
      </c>
      <c r="O235" s="98">
        <f>測定データ貼り付け用シート!O232-測定データ貼り付け用シート!X232</f>
        <v>0.42299999999999999</v>
      </c>
      <c r="P235" s="98">
        <f>測定データ貼り付け用シート!P232-((測定データ貼り付け用シート!U232-測定データ貼り付け用シート!Y232)*0.2+測定データ貼り付け用シート!Y232)</f>
        <v>0.311</v>
      </c>
      <c r="Q235" s="98">
        <f>測定データ貼り付け用シート!Q232-((測定データ貼り付け用シート!U232-測定データ貼り付け用シート!Y232)*0.3+測定データ貼り付け用シート!Y232)</f>
        <v>0.35399999999999998</v>
      </c>
      <c r="R235" s="98">
        <f>測定データ貼り付け用シート!R232-((測定データ貼り付け用シート!U232-測定データ貼り付け用シート!Y232)*0.6+測定データ貼り付け用シート!Y232)</f>
        <v>0.45300000000000007</v>
      </c>
      <c r="S235" s="98">
        <f>測定データ貼り付け用シート!S232-(測定データ貼り付け用シート!U232*1)</f>
        <v>0.56200000000000006</v>
      </c>
    </row>
    <row r="236" spans="1:19">
      <c r="A236" s="99">
        <v>6780</v>
      </c>
      <c r="B236" s="98">
        <f>測定データ貼り付け用シート!B233-測定データ貼り付け用シート!Y233</f>
        <v>0.13600000000000001</v>
      </c>
      <c r="C236" s="98">
        <f>測定データ貼り付け用シート!C233-測定データ貼り付け用シート!X233</f>
        <v>0.40899999999999997</v>
      </c>
      <c r="D236" s="98">
        <f>測定データ貼り付け用シート!D233-((測定データ貼り付け用シート!W233-測定データ貼り付け用シート!Y233)*0.2+測定データ貼り付け用シート!Y233)</f>
        <v>0.32719999999999999</v>
      </c>
      <c r="E236" s="98">
        <f>測定データ貼り付け用シート!E233-((測定データ貼り付け用シート!W233-測定データ貼り付け用シート!Y233)*0.3+測定データ貼り付け用シート!Y233)</f>
        <v>0.39129999999999998</v>
      </c>
      <c r="F236" s="98">
        <f>測定データ貼り付け用シート!F233-((測定データ貼り付け用シート!W233-測定データ貼り付け用シート!Y233)*0.6+測定データ貼り付け用シート!Y233)</f>
        <v>0.53559999999999997</v>
      </c>
      <c r="G236" s="98">
        <f>測定データ貼り付け用シート!G233-(測定データ貼り付け用シート!W233*1)</f>
        <v>0.64399999999999991</v>
      </c>
      <c r="H236" s="98">
        <f>測定データ貼り付け用シート!H233-(測定データ貼り付け用シート!V233*1)</f>
        <v>0.61</v>
      </c>
      <c r="I236" s="98">
        <f>測定データ貼り付け用シート!I233-((測定データ貼り付け用シート!V233-測定データ貼り付け用シート!Y233)*0.6+測定データ貼り付け用シート!Y233)</f>
        <v>0.52580000000000005</v>
      </c>
      <c r="J236" s="98">
        <f>測定データ貼り付け用シート!J233-((測定データ貼り付け用シート!V233-測定データ貼り付け用シート!Y233)*0.3+測定データ貼り付け用シート!Y233)</f>
        <v>0.41189999999999993</v>
      </c>
      <c r="K236" s="98">
        <f>測定データ貼り付け用シート!K233-((測定データ貼り付け用シート!V233-測定データ貼り付け用シート!Y233)*0.2+測定データ貼り付け用シート!Y233)</f>
        <v>0.34560000000000002</v>
      </c>
      <c r="L236" s="98">
        <f>測定データ貼り付け用シート!L233-測定データ貼り付け用シート!X233</f>
        <v>0.42799999999999999</v>
      </c>
      <c r="M236" s="98">
        <f>測定データ貼り付け用シート!M233-測定データ貼り付け用シート!Y233</f>
        <v>0.15000000000000002</v>
      </c>
      <c r="N236" s="98">
        <f>測定データ貼り付け用シート!N233-測定データ貼り付け用シート!Y233</f>
        <v>0.13600000000000001</v>
      </c>
      <c r="O236" s="98">
        <f>測定データ貼り付け用シート!O233-測定データ貼り付け用シート!X233</f>
        <v>0.42099999999999999</v>
      </c>
      <c r="P236" s="98">
        <f>測定データ貼り付け用シート!P233-((測定データ貼り付け用シート!U233-測定データ貼り付け用シート!Y233)*0.2+測定データ貼り付け用シート!Y233)</f>
        <v>0.309</v>
      </c>
      <c r="Q236" s="98">
        <f>測定データ貼り付け用シート!Q233-((測定データ貼り付け用シート!U233-測定データ貼り付け用シート!Y233)*0.3+測定データ貼り付け用シート!Y233)</f>
        <v>0.35399999999999998</v>
      </c>
      <c r="R236" s="98">
        <f>測定データ貼り付け用シート!R233-((測定データ貼り付け用シート!U233-測定データ貼り付け用シート!Y233)*0.6+測定データ貼り付け用シート!Y233)</f>
        <v>0.45300000000000007</v>
      </c>
      <c r="S236" s="98">
        <f>測定データ貼り付け用シート!S233-(測定データ貼り付け用シート!U233*1)</f>
        <v>0.56099999999999994</v>
      </c>
    </row>
    <row r="237" spans="1:19">
      <c r="A237" s="99">
        <v>6810</v>
      </c>
      <c r="B237" s="98">
        <f>測定データ貼り付け用シート!B234-測定データ貼り付け用シート!Y234</f>
        <v>0.13500000000000001</v>
      </c>
      <c r="C237" s="98">
        <f>測定データ貼り付け用シート!C234-測定データ貼り付け用シート!X234</f>
        <v>0.40699999999999997</v>
      </c>
      <c r="D237" s="98">
        <f>測定データ貼り付け用シート!D234-((測定データ貼り付け用シート!W234-測定データ貼り付け用シート!Y234)*0.2+測定データ貼り付け用シート!Y234)</f>
        <v>0.32300000000000006</v>
      </c>
      <c r="E237" s="98">
        <f>測定データ貼り付け用シート!E234-((測定データ貼り付け用シート!W234-測定データ貼り付け用シート!Y234)*0.3+測定データ貼り付け用シート!Y234)</f>
        <v>0.39099999999999996</v>
      </c>
      <c r="F237" s="98">
        <f>測定データ貼り付け用シート!F234-((測定データ貼り付け用シート!W234-測定データ貼り付け用シート!Y234)*0.6+測定データ貼り付け用シート!Y234)</f>
        <v>0.53499999999999992</v>
      </c>
      <c r="G237" s="98">
        <f>測定データ貼り付け用シート!G234-(測定データ貼り付け用シート!W234*1)</f>
        <v>0.64400000000000013</v>
      </c>
      <c r="H237" s="98">
        <f>測定データ貼り付け用シート!H234-(測定データ貼り付け用シート!V234*1)</f>
        <v>0.60799999999999998</v>
      </c>
      <c r="I237" s="98">
        <f>測定データ貼り付け用シート!I234-((測定データ貼り付け用シート!V234-測定データ貼り付け用シート!Y234)*0.6+測定データ貼り付け用シート!Y234)</f>
        <v>0.5242</v>
      </c>
      <c r="J237" s="98">
        <f>測定データ貼り付け用シート!J234-((測定データ貼り付け用シート!V234-測定データ貼り付け用シート!Y234)*0.3+測定データ貼り付け用シート!Y234)</f>
        <v>0.41059999999999997</v>
      </c>
      <c r="K237" s="98">
        <f>測定データ貼り付け用シート!K234-((測定データ貼り付け用シート!V234-測定データ貼り付け用シート!Y234)*0.2+測定データ貼り付け用シート!Y234)</f>
        <v>0.34339999999999998</v>
      </c>
      <c r="L237" s="98">
        <f>測定データ貼り付け用シート!L234-測定データ貼り付け用シート!X234</f>
        <v>0.42499999999999999</v>
      </c>
      <c r="M237" s="98">
        <f>測定データ貼り付け用シート!M234-測定データ貼り付け用シート!Y234</f>
        <v>0.14900000000000002</v>
      </c>
      <c r="N237" s="98">
        <f>測定データ貼り付け用シート!N234-測定データ貼り付け用シート!Y234</f>
        <v>0.13500000000000001</v>
      </c>
      <c r="O237" s="98">
        <f>測定データ貼り付け用シート!O234-測定データ貼り付け用シート!X234</f>
        <v>0.42</v>
      </c>
      <c r="P237" s="98">
        <f>測定データ貼り付け用シート!P234-((測定データ貼り付け用シート!U234-測定データ貼り付け用シート!Y234)*0.2+測定データ貼り付け用シート!Y234)</f>
        <v>0.30779999999999996</v>
      </c>
      <c r="Q237" s="98">
        <f>測定データ貼り付け用シート!Q234-((測定データ貼り付け用シート!U234-測定データ貼り付け用シート!Y234)*0.3+測定データ貼り付け用シート!Y234)</f>
        <v>0.35170000000000001</v>
      </c>
      <c r="R237" s="98">
        <f>測定データ貼り付け用シート!R234-((測定データ貼り付け用シート!U234-測定データ貼り付け用シート!Y234)*0.6+測定データ貼り付け用シート!Y234)</f>
        <v>0.45140000000000008</v>
      </c>
      <c r="S237" s="98">
        <f>測定データ貼り付け用シート!S234-(測定データ貼り付け用シート!U234*1)</f>
        <v>0.56200000000000006</v>
      </c>
    </row>
    <row r="238" spans="1:19">
      <c r="A238" s="99">
        <v>6840</v>
      </c>
      <c r="B238" s="98">
        <f>測定データ貼り付け用シート!B235-測定データ貼り付け用シート!Y235</f>
        <v>0.13400000000000001</v>
      </c>
      <c r="C238" s="98">
        <f>測定データ貼り付け用シート!C235-測定データ貼り付け用シート!X235</f>
        <v>0.40799999999999997</v>
      </c>
      <c r="D238" s="98">
        <f>測定データ貼り付け用シート!D235-((測定データ貼り付け用シート!W235-測定データ貼り付け用シート!Y235)*0.2+測定データ貼り付け用シート!Y235)</f>
        <v>0.32300000000000006</v>
      </c>
      <c r="E238" s="98">
        <f>測定データ貼り付け用シート!E235-((測定データ貼り付け用シート!W235-測定データ貼り付け用シート!Y235)*0.3+測定データ貼り付け用シート!Y235)</f>
        <v>0.38999999999999996</v>
      </c>
      <c r="F238" s="98">
        <f>測定データ貼り付け用シート!F235-((測定データ貼り付け用シート!W235-測定データ貼り付け用シート!Y235)*0.6+測定データ貼り付け用シート!Y235)</f>
        <v>0.53200000000000003</v>
      </c>
      <c r="G238" s="98">
        <f>測定データ貼り付け用シート!G235-(測定データ貼り付け用シート!W235*1)</f>
        <v>0.64200000000000013</v>
      </c>
      <c r="H238" s="98">
        <f>測定データ貼り付け用シート!H235-(測定データ貼り付け用シート!V235*1)</f>
        <v>0.60899999999999999</v>
      </c>
      <c r="I238" s="98">
        <f>測定データ貼り付け用シート!I235-((測定データ貼り付け用シート!V235-測定データ貼り付け用シート!Y235)*0.6+測定データ貼り付け用シート!Y235)</f>
        <v>0.52180000000000004</v>
      </c>
      <c r="J238" s="98">
        <f>測定データ貼り付け用シート!J235-((測定データ貼り付け用シート!V235-測定データ貼り付け用シート!Y235)*0.3+測定データ貼り付け用シート!Y235)</f>
        <v>0.40889999999999993</v>
      </c>
      <c r="K238" s="98">
        <f>測定データ貼り付け用シート!K235-((測定データ貼り付け用シート!V235-測定データ貼り付け用シート!Y235)*0.2+測定データ貼り付け用シート!Y235)</f>
        <v>0.34260000000000002</v>
      </c>
      <c r="L238" s="98">
        <f>測定データ貼り付け用シート!L235-測定データ貼り付け用シート!X235</f>
        <v>0.42599999999999999</v>
      </c>
      <c r="M238" s="98">
        <f>測定データ貼り付け用シート!M235-測定データ貼り付け用シート!Y235</f>
        <v>0.14700000000000002</v>
      </c>
      <c r="N238" s="98">
        <f>測定データ貼り付け用シート!N235-測定データ貼り付け用シート!Y235</f>
        <v>0.13400000000000001</v>
      </c>
      <c r="O238" s="98">
        <f>測定データ貼り付け用シート!O235-測定データ貼り付け用シート!X235</f>
        <v>0.41899999999999998</v>
      </c>
      <c r="P238" s="98">
        <f>測定データ貼り付け用シート!P235-((測定データ貼り付け用シート!U235-測定データ貼り付け用シート!Y235)*0.2+測定データ貼り付け用シート!Y235)</f>
        <v>0.30599999999999999</v>
      </c>
      <c r="Q238" s="98">
        <f>測定データ貼り付け用シート!Q235-((測定データ貼り付け用シート!U235-測定データ貼り付け用シート!Y235)*0.3+測定データ貼り付け用シート!Y235)</f>
        <v>0.35099999999999998</v>
      </c>
      <c r="R238" s="98">
        <f>測定データ貼り付け用シート!R235-((測定データ貼り付け用シート!U235-測定データ貼り付け用シート!Y235)*0.6+測定データ貼り付け用シート!Y235)</f>
        <v>0.45000000000000007</v>
      </c>
      <c r="S238" s="98">
        <f>測定データ貼り付け用シート!S235-(測定データ貼り付け用シート!U235*1)</f>
        <v>0.56000000000000005</v>
      </c>
    </row>
    <row r="239" spans="1:19">
      <c r="A239" s="99">
        <v>6870</v>
      </c>
      <c r="B239" s="98">
        <f>測定データ貼り付け用シート!B236-測定データ貼り付け用シート!Y236</f>
        <v>0.13300000000000001</v>
      </c>
      <c r="C239" s="98">
        <f>測定データ貼り付け用シート!C236-測定データ貼り付け用シート!X236</f>
        <v>0.40599999999999997</v>
      </c>
      <c r="D239" s="98">
        <f>測定データ貼り付け用シート!D236-((測定データ貼り付け用シート!W236-測定データ貼り付け用シート!Y236)*0.2+測定データ貼り付け用シート!Y236)</f>
        <v>0.32100000000000006</v>
      </c>
      <c r="E239" s="98">
        <f>測定データ貼り付け用シート!E236-((測定データ貼り付け用シート!W236-測定データ貼り付け用シート!Y236)*0.3+測定データ貼り付け用シート!Y236)</f>
        <v>0.38999999999999996</v>
      </c>
      <c r="F239" s="98">
        <f>測定データ貼り付け用シート!F236-((測定データ貼り付け用シート!W236-測定データ貼り付け用シート!Y236)*0.6+測定データ貼り付け用シート!Y236)</f>
        <v>0.53299999999999992</v>
      </c>
      <c r="G239" s="98">
        <f>測定データ貼り付け用シート!G236-(測定データ貼り付け用シート!W236*1)</f>
        <v>0.64200000000000013</v>
      </c>
      <c r="H239" s="98">
        <f>測定データ貼り付け用シート!H236-(測定データ貼り付け用シート!V236*1)</f>
        <v>0.60599999999999998</v>
      </c>
      <c r="I239" s="98">
        <f>測定データ貼り付け用シート!I236-((測定データ貼り付け用シート!V236-測定データ貼り付け用シート!Y236)*0.6+測定データ貼り付け用シート!Y236)</f>
        <v>0.52060000000000006</v>
      </c>
      <c r="J239" s="98">
        <f>測定データ貼り付け用シート!J236-((測定データ貼り付け用シート!V236-測定データ貼り付け用シート!Y236)*0.3+測定データ貼り付け用シート!Y236)</f>
        <v>0.4083</v>
      </c>
      <c r="K239" s="98">
        <f>測定データ貼り付け用シート!K236-((測定データ貼り付け用シート!V236-測定データ貼り付け用シート!Y236)*0.2+測定データ貼り付け用シート!Y236)</f>
        <v>0.34119999999999995</v>
      </c>
      <c r="L239" s="98">
        <f>測定データ貼り付け用シート!L236-測定データ貼り付け用シート!X236</f>
        <v>0.42399999999999999</v>
      </c>
      <c r="M239" s="98">
        <f>測定データ貼り付け用シート!M236-測定データ貼り付け用シート!Y236</f>
        <v>0.14700000000000002</v>
      </c>
      <c r="N239" s="98">
        <f>測定データ貼り付け用シート!N236-測定データ貼り付け用シート!Y236</f>
        <v>0.13300000000000001</v>
      </c>
      <c r="O239" s="98">
        <f>測定データ貼り付け用シート!O236-測定データ貼り付け用シート!X236</f>
        <v>0.41799999999999998</v>
      </c>
      <c r="P239" s="98">
        <f>測定データ貼り付け用シート!P236-((測定データ貼り付け用シート!U236-測定データ貼り付け用シート!Y236)*0.2+測定データ貼り付け用シート!Y236)</f>
        <v>0.30499999999999999</v>
      </c>
      <c r="Q239" s="98">
        <f>測定データ貼り付け用シート!Q236-((測定データ貼り付け用シート!U236-測定データ貼り付け用シート!Y236)*0.3+測定データ貼り付け用シート!Y236)</f>
        <v>0.35</v>
      </c>
      <c r="R239" s="98">
        <f>測定データ貼り付け用シート!R236-((測定データ貼り付け用シート!U236-測定データ貼り付け用シート!Y236)*0.6+測定データ貼り付け用シート!Y236)</f>
        <v>0.45000000000000007</v>
      </c>
      <c r="S239" s="98">
        <f>測定データ貼り付け用シート!S236-(測定データ貼り付け用シート!U236*1)</f>
        <v>0.56000000000000005</v>
      </c>
    </row>
    <row r="240" spans="1:19">
      <c r="A240" s="99">
        <v>6900</v>
      </c>
      <c r="B240" s="98">
        <f>測定データ貼り付け用シート!B237-測定データ貼り付け用シート!Y237</f>
        <v>0.13200000000000001</v>
      </c>
      <c r="C240" s="98">
        <f>測定データ貼り付け用シート!C237-測定データ貼り付け用シート!X237</f>
        <v>0.40499999999999997</v>
      </c>
      <c r="D240" s="98">
        <f>測定データ貼り付け用シート!D237-((測定データ貼り付け用シート!W237-測定データ貼り付け用シート!Y237)*0.2+測定データ貼り付け用シート!Y237)</f>
        <v>0.32400000000000007</v>
      </c>
      <c r="E240" s="98">
        <f>測定データ貼り付け用シート!E237-((測定データ貼り付け用シート!W237-測定データ貼り付け用シート!Y237)*0.3+測定データ貼り付け用シート!Y237)</f>
        <v>0.38899999999999996</v>
      </c>
      <c r="F240" s="98">
        <f>測定データ貼り付け用シート!F237-((測定データ貼り付け用シート!W237-測定データ貼り付け用シート!Y237)*0.6+測定データ貼り付け用シート!Y237)</f>
        <v>0.53299999999999992</v>
      </c>
      <c r="G240" s="98">
        <f>測定データ貼り付け用シート!G237-(測定データ貼り付け用シート!W237*1)</f>
        <v>0.64300000000000002</v>
      </c>
      <c r="H240" s="98">
        <f>測定データ貼り付け用シート!H237-(測定データ貼り付け用シート!V237*1)</f>
        <v>0.59899999999999998</v>
      </c>
      <c r="I240" s="98">
        <f>測定データ貼り付け用シート!I237-((測定データ貼り付け用シート!V237-測定データ貼り付け用シート!Y237)*0.6+測定データ貼り付け用シート!Y237)</f>
        <v>0.51639999999999997</v>
      </c>
      <c r="J240" s="98">
        <f>測定データ貼り付け用シート!J237-((測定データ貼り付け用シート!V237-測定データ貼り付け用シート!Y237)*0.3+測定データ貼り付け用シート!Y237)</f>
        <v>0.40519999999999995</v>
      </c>
      <c r="K240" s="98">
        <f>測定データ貼り付け用シート!K237-((測定データ貼り付け用シート!V237-測定データ貼り付け用シート!Y237)*0.2+測定データ貼り付け用シート!Y237)</f>
        <v>0.33879999999999999</v>
      </c>
      <c r="L240" s="98">
        <f>測定データ貼り付け用シート!L237-測定データ貼り付け用シート!X237</f>
        <v>0.42299999999999999</v>
      </c>
      <c r="M240" s="98">
        <f>測定データ貼り付け用シート!M237-測定データ貼り付け用シート!Y237</f>
        <v>0.14600000000000002</v>
      </c>
      <c r="N240" s="98">
        <f>測定データ貼り付け用シート!N237-測定データ貼り付け用シート!Y237</f>
        <v>0.13100000000000001</v>
      </c>
      <c r="O240" s="98">
        <f>測定データ貼り付け用シート!O237-測定データ貼り付け用シート!X237</f>
        <v>0.41699999999999998</v>
      </c>
      <c r="P240" s="98">
        <f>測定データ貼り付け用シート!P237-((測定データ貼り付け用シート!U237-測定データ貼り付け用シート!Y237)*0.2+測定データ貼り付け用シート!Y237)</f>
        <v>0.30479999999999996</v>
      </c>
      <c r="Q240" s="98">
        <f>測定データ貼り付け用シート!Q237-((測定データ貼り付け用シート!U237-測定データ貼り付け用シート!Y237)*0.3+測定データ貼り付け用シート!Y237)</f>
        <v>0.34870000000000001</v>
      </c>
      <c r="R240" s="98">
        <f>測定データ貼り付け用シート!R237-((測定データ貼り付け用シート!U237-測定データ貼り付け用シート!Y237)*0.6+測定データ貼り付け用シート!Y237)</f>
        <v>0.44940000000000008</v>
      </c>
      <c r="S240" s="98">
        <f>測定データ貼り付け用シート!S237-(測定データ貼り付け用シート!U237*1)</f>
        <v>0.55800000000000005</v>
      </c>
    </row>
    <row r="241" spans="1:19">
      <c r="A241" s="99">
        <v>6930</v>
      </c>
      <c r="B241" s="98">
        <f>測定データ貼り付け用シート!B238-測定データ貼り付け用シート!Y238</f>
        <v>0.13100000000000001</v>
      </c>
      <c r="C241" s="98">
        <f>測定データ貼り付け用シート!C238-測定データ貼り付け用シート!X238</f>
        <v>0.40399999999999997</v>
      </c>
      <c r="D241" s="98">
        <f>測定データ貼り付け用シート!D238-((測定データ貼り付け用シート!W238-測定データ貼り付け用シート!Y238)*0.2+測定データ貼り付け用シート!Y238)</f>
        <v>0.31800000000000006</v>
      </c>
      <c r="E241" s="98">
        <f>測定データ貼り付け用シート!E238-((測定データ貼り付け用シート!W238-測定データ貼り付け用シート!Y238)*0.3+測定データ貼り付け用シート!Y238)</f>
        <v>0.38799999999999996</v>
      </c>
      <c r="F241" s="98">
        <f>測定データ貼り付け用シート!F238-((測定データ貼り付け用シート!W238-測定データ貼り付け用シート!Y238)*0.6+測定データ貼り付け用シート!Y238)</f>
        <v>0.53100000000000014</v>
      </c>
      <c r="G241" s="98">
        <f>測定データ貼り付け用シート!G238-(測定データ貼り付け用シート!W238*1)</f>
        <v>0.64000000000000012</v>
      </c>
      <c r="H241" s="98">
        <f>測定データ貼り付け用シート!H238-(測定データ貼り付け用シート!V238*1)</f>
        <v>0.60699999999999998</v>
      </c>
      <c r="I241" s="98">
        <f>測定データ貼り付け用シート!I238-((測定データ貼り付け用シート!V238-測定データ貼り付け用シート!Y238)*0.6+測定データ貼り付け用シート!Y238)</f>
        <v>0.52180000000000004</v>
      </c>
      <c r="J241" s="98">
        <f>測定データ貼り付け用シート!J238-((測定データ貼り付け用シート!V238-測定データ貼り付け用シート!Y238)*0.3+測定データ貼り付け用シート!Y238)</f>
        <v>0.40689999999999993</v>
      </c>
      <c r="K241" s="98">
        <f>測定データ貼り付け用シート!K238-((測定データ貼り付け用シート!V238-測定データ貼り付け用シート!Y238)*0.2+測定データ貼り付け用シート!Y238)</f>
        <v>0.33960000000000001</v>
      </c>
      <c r="L241" s="98">
        <f>測定データ貼り付け用シート!L238-測定データ貼り付け用シート!X238</f>
        <v>0.42299999999999999</v>
      </c>
      <c r="M241" s="98">
        <f>測定データ貼り付け用シート!M238-測定データ貼り付け用シート!Y238</f>
        <v>0.14500000000000002</v>
      </c>
      <c r="N241" s="98">
        <f>測定データ貼り付け用シート!N238-測定データ貼り付け用シート!Y238</f>
        <v>0.13</v>
      </c>
      <c r="O241" s="98">
        <f>測定データ貼り付け用シート!O238-測定データ貼り付け用シート!X238</f>
        <v>0.41599999999999998</v>
      </c>
      <c r="P241" s="98">
        <f>測定データ貼り付け用シート!P238-((測定データ貼り付け用シート!U238-測定データ貼り付け用シート!Y238)*0.2+測定データ貼り付け用シート!Y238)</f>
        <v>0.30279999999999996</v>
      </c>
      <c r="Q241" s="98">
        <f>測定データ貼り付け用シート!Q238-((測定データ貼り付け用シート!U238-測定データ貼り付け用シート!Y238)*0.3+測定データ貼り付け用シート!Y238)</f>
        <v>0.34770000000000001</v>
      </c>
      <c r="R241" s="98">
        <f>測定データ貼り付け用シート!R238-((測定データ貼り付け用シート!U238-測定データ貼り付け用シート!Y238)*0.6+測定データ貼り付け用シート!Y238)</f>
        <v>0.44640000000000007</v>
      </c>
      <c r="S241" s="98">
        <f>測定データ貼り付け用シート!S238-(測定データ貼り付け用シート!U238*1)</f>
        <v>0.55600000000000005</v>
      </c>
    </row>
    <row r="242" spans="1:19">
      <c r="A242" s="99">
        <v>6960</v>
      </c>
      <c r="B242" s="98">
        <f>測定データ貼り付け用シート!B239-測定データ貼り付け用シート!Y239</f>
        <v>0.13100000000000001</v>
      </c>
      <c r="C242" s="98">
        <f>測定データ貼り付け用シート!C239-測定データ貼り付け用シート!X239</f>
        <v>0.40299999999999997</v>
      </c>
      <c r="D242" s="98">
        <f>測定データ貼り付け用シート!D239-((測定データ貼り付け用シート!W239-測定データ貼り付け用シート!Y239)*0.2+測定データ貼り付け用シート!Y239)</f>
        <v>0.32200000000000006</v>
      </c>
      <c r="E242" s="98">
        <f>測定データ貼り付け用シート!E239-((測定データ貼り付け用シート!W239-測定データ貼り付け用シート!Y239)*0.3+測定データ貼り付け用シート!Y239)</f>
        <v>0.38599999999999995</v>
      </c>
      <c r="F242" s="98">
        <f>測定データ貼り付け用シート!F239-((測定データ貼り付け用シート!W239-測定データ貼り付け用シート!Y239)*0.6+測定データ貼り付け用シート!Y239)</f>
        <v>0.53100000000000014</v>
      </c>
      <c r="G242" s="98">
        <f>測定データ貼り付け用シート!G239-(測定データ貼り付け用シート!W239*1)</f>
        <v>0.64100000000000001</v>
      </c>
      <c r="H242" s="98">
        <f>測定データ貼り付け用シート!H239-(測定データ貼り付け用シート!V239*1)</f>
        <v>0.60599999999999998</v>
      </c>
      <c r="I242" s="98">
        <f>測定データ貼り付け用シート!I239-((測定データ貼り付け用シート!V239-測定データ貼り付け用シート!Y239)*0.6+測定データ貼り付け用シート!Y239)</f>
        <v>0.5202</v>
      </c>
      <c r="J242" s="98">
        <f>測定データ貼り付け用シート!J239-((測定データ貼り付け用シート!V239-測定データ貼り付け用シート!Y239)*0.3+測定データ貼り付け用シート!Y239)</f>
        <v>0.40659999999999996</v>
      </c>
      <c r="K242" s="98">
        <f>測定データ貼り付け用シート!K239-((測定データ貼り付け用シート!V239-測定データ貼り付け用シート!Y239)*0.2+測定データ貼り付け用シート!Y239)</f>
        <v>0.33839999999999998</v>
      </c>
      <c r="L242" s="98">
        <f>測定データ貼り付け用シート!L239-測定データ貼り付け用シート!X239</f>
        <v>0.42099999999999999</v>
      </c>
      <c r="M242" s="98">
        <f>測定データ貼り付け用シート!M239-測定データ貼り付け用シート!Y239</f>
        <v>0.14600000000000002</v>
      </c>
      <c r="N242" s="98">
        <f>測定データ貼り付け用シート!N239-測定データ貼り付け用シート!Y239</f>
        <v>0.13</v>
      </c>
      <c r="O242" s="98">
        <f>測定データ貼り付け用シート!O239-測定データ貼り付け用シート!X239</f>
        <v>0.41499999999999998</v>
      </c>
      <c r="P242" s="98">
        <f>測定データ貼り付け用シート!P239-((測定データ貼り付け用シート!U239-測定データ貼り付け用シート!Y239)*0.2+測定データ貼り付け用シート!Y239)</f>
        <v>0.30279999999999996</v>
      </c>
      <c r="Q242" s="98">
        <f>測定データ貼り付け用シート!Q239-((測定データ貼り付け用シート!U239-測定データ貼り付け用シート!Y239)*0.3+測定データ貼り付け用シート!Y239)</f>
        <v>0.34770000000000001</v>
      </c>
      <c r="R242" s="98">
        <f>測定データ貼り付け用シート!R239-((測定データ貼り付け用シート!U239-測定データ貼り付け用シート!Y239)*0.6+測定データ貼り付け用シート!Y239)</f>
        <v>0.44640000000000007</v>
      </c>
      <c r="S242" s="98">
        <f>測定データ貼り付け用シート!S239-(測定データ貼り付け用シート!U239*1)</f>
        <v>0.55600000000000005</v>
      </c>
    </row>
    <row r="243" spans="1:19">
      <c r="A243" s="99">
        <v>6990</v>
      </c>
      <c r="B243" s="98">
        <f>測定データ貼り付け用シート!B240-測定データ貼り付け用シート!Y240</f>
        <v>0.129</v>
      </c>
      <c r="C243" s="98">
        <f>測定データ貼り付け用シート!C240-測定データ貼り付け用シート!X240</f>
        <v>0.40199999999999997</v>
      </c>
      <c r="D243" s="98">
        <f>測定データ貼り付け用シート!D240-((測定データ貼り付け用シート!W240-測定データ貼り付け用シート!Y240)*0.2+測定データ貼り付け用シート!Y240)</f>
        <v>0.31700000000000006</v>
      </c>
      <c r="E243" s="98">
        <f>測定データ貼り付け用シート!E240-((測定データ貼り付け用シート!W240-測定データ貼り付け用シート!Y240)*0.3+測定データ貼り付け用シート!Y240)</f>
        <v>0.38499999999999995</v>
      </c>
      <c r="F243" s="98">
        <f>測定データ貼り付け用シート!F240-((測定データ貼り付け用シート!W240-測定データ貼り付け用シート!Y240)*0.6+測定データ貼り付け用シート!Y240)</f>
        <v>0.53100000000000014</v>
      </c>
      <c r="G243" s="98">
        <f>測定データ貼り付け用シート!G240-(測定データ貼り付け用シート!W240*1)</f>
        <v>0.64100000000000001</v>
      </c>
      <c r="H243" s="98">
        <f>測定データ貼り付け用シート!H240-(測定データ貼り付け用シート!V240*1)</f>
        <v>0.60099999999999998</v>
      </c>
      <c r="I243" s="98">
        <f>測定データ貼り付け用シート!I240-((測定データ貼り付け用シート!V240-測定データ貼り付け用シート!Y240)*0.6+測定データ貼り付け用シート!Y240)</f>
        <v>0.51580000000000004</v>
      </c>
      <c r="J243" s="98">
        <f>測定データ貼り付け用シート!J240-((測定データ貼り付け用シート!V240-測定データ貼り付け用シート!Y240)*0.3+測定データ貼り付け用シート!Y240)</f>
        <v>0.40339999999999998</v>
      </c>
      <c r="K243" s="98">
        <f>測定データ貼り付け用シート!K240-((測定データ貼り付け用シート!V240-測定データ貼り付け用シート!Y240)*0.2+測定データ貼り付け用シート!Y240)</f>
        <v>0.33560000000000001</v>
      </c>
      <c r="L243" s="98">
        <f>測定データ貼り付け用シート!L240-測定データ貼り付け用シート!X240</f>
        <v>0.41899999999999998</v>
      </c>
      <c r="M243" s="98">
        <f>測定データ貼り付け用シート!M240-測定データ貼り付け用シート!Y240</f>
        <v>0.14300000000000002</v>
      </c>
      <c r="N243" s="98">
        <f>測定データ貼り付け用シート!N240-測定データ貼り付け用シート!Y240</f>
        <v>0.129</v>
      </c>
      <c r="O243" s="98">
        <f>測定データ貼り付け用シート!O240-測定データ貼り付け用シート!X240</f>
        <v>0.41399999999999998</v>
      </c>
      <c r="P243" s="98">
        <f>測定データ貼り付け用シート!P240-((測定データ貼り付け用シート!U240-測定データ貼り付け用シート!Y240)*0.2+測定データ貼り付け用シート!Y240)</f>
        <v>0.30099999999999999</v>
      </c>
      <c r="Q243" s="98">
        <f>測定データ貼り付け用シート!Q240-((測定データ貼り付け用シート!U240-測定データ貼り付け用シート!Y240)*0.3+測定データ貼り付け用シート!Y240)</f>
        <v>0.34599999999999997</v>
      </c>
      <c r="R243" s="98">
        <f>測定データ貼り付け用シート!R240-((測定データ貼り付け用シート!U240-測定データ貼り付け用シート!Y240)*0.6+測定データ貼り付け用シート!Y240)</f>
        <v>0.44600000000000006</v>
      </c>
      <c r="S243" s="98">
        <f>測定データ貼り付け用シート!S240-(測定データ貼り付け用シート!U240*1)</f>
        <v>0.55600000000000005</v>
      </c>
    </row>
    <row r="244" spans="1:19">
      <c r="A244" s="99">
        <v>7020</v>
      </c>
      <c r="B244" s="98">
        <f>測定データ貼り付け用シート!B241-測定データ貼り付け用シート!Y241</f>
        <v>0.128</v>
      </c>
      <c r="C244" s="98">
        <f>測定データ貼り付け用シート!C241-測定データ貼り付け用シート!X241</f>
        <v>0.40100000000000002</v>
      </c>
      <c r="D244" s="98">
        <f>測定データ貼り付け用シート!D241-((測定データ貼り付け用シート!W241-測定データ貼り付け用シート!Y241)*0.2+測定データ貼り付け用シート!Y241)</f>
        <v>0.31820000000000004</v>
      </c>
      <c r="E244" s="98">
        <f>測定データ貼り付け用シート!E241-((測定データ貼り付け用シート!W241-測定データ貼り付け用シート!Y241)*0.3+測定データ貼り付け用シート!Y241)</f>
        <v>0.38230000000000008</v>
      </c>
      <c r="F244" s="98">
        <f>測定データ貼り付け用シート!F241-((測定データ貼り付け用シート!W241-測定データ貼り付け用シート!Y241)*0.6+測定データ貼り付け用シート!Y241)</f>
        <v>0.52860000000000007</v>
      </c>
      <c r="G244" s="98">
        <f>測定データ貼り付け用シート!G241-(測定データ貼り付け用シート!W241*1)</f>
        <v>0.6379999999999999</v>
      </c>
      <c r="H244" s="98">
        <f>測定データ貼り付け用シート!H241-(測定データ貼り付け用シート!V241*1)</f>
        <v>0.60099999999999998</v>
      </c>
      <c r="I244" s="98">
        <f>測定データ貼り付け用シート!I241-((測定データ貼り付け用シート!V241-測定データ貼り付け用シート!Y241)*0.6+測定データ貼り付け用シート!Y241)</f>
        <v>0.51639999999999997</v>
      </c>
      <c r="J244" s="98">
        <f>測定データ貼り付け用シート!J241-((測定データ貼り付け用シート!V241-測定データ貼り付け用シート!Y241)*0.3+測定データ貼り付け用シート!Y241)</f>
        <v>0.40169999999999995</v>
      </c>
      <c r="K244" s="98">
        <f>測定データ貼り付け用シート!K241-((測定データ貼り付け用シート!V241-測定データ貼り付け用シート!Y241)*0.2+測定データ貼り付け用シート!Y241)</f>
        <v>0.33479999999999999</v>
      </c>
      <c r="L244" s="98">
        <f>測定データ貼り付け用シート!L241-測定データ貼り付け用シート!X241</f>
        <v>0.42</v>
      </c>
      <c r="M244" s="98">
        <f>測定データ貼り付け用シート!M241-測定データ貼り付け用シート!Y241</f>
        <v>0.14200000000000002</v>
      </c>
      <c r="N244" s="98">
        <f>測定データ貼り付け用シート!N241-測定データ貼り付け用シート!Y241</f>
        <v>0.129</v>
      </c>
      <c r="O244" s="98">
        <f>測定データ貼り付け用シート!O241-測定データ貼り付け用シート!X241</f>
        <v>0.41299999999999998</v>
      </c>
      <c r="P244" s="98">
        <f>測定データ貼り付け用シート!P241-((測定データ貼り付け用シート!U241-測定データ貼り付け用シート!Y241)*0.2+測定データ貼り付け用シート!Y241)</f>
        <v>0.29899999999999999</v>
      </c>
      <c r="Q244" s="98">
        <f>測定データ貼り付け用シート!Q241-((測定データ貼り付け用シート!U241-測定データ貼り付け用シート!Y241)*0.3+測定データ貼り付け用シート!Y241)</f>
        <v>0.34399999999999997</v>
      </c>
      <c r="R244" s="98">
        <f>測定データ貼り付け用シート!R241-((測定データ貼り付け用シート!U241-測定データ貼り付け用シート!Y241)*0.6+測定データ貼り付け用シート!Y241)</f>
        <v>0.44500000000000006</v>
      </c>
      <c r="S244" s="98">
        <f>測定データ貼り付け用シート!S241-(測定データ貼り付け用シート!U241*1)</f>
        <v>0.55299999999999994</v>
      </c>
    </row>
    <row r="245" spans="1:19">
      <c r="A245" s="99">
        <v>7050</v>
      </c>
      <c r="B245" s="98">
        <f>測定データ貼り付け用シート!B242-測定データ貼り付け用シート!Y242</f>
        <v>0.126</v>
      </c>
      <c r="C245" s="98">
        <f>測定データ貼り付け用シート!C242-測定データ貼り付け用シート!X242</f>
        <v>0.4</v>
      </c>
      <c r="D245" s="98">
        <f>測定データ貼り付け用シート!D242-((測定データ貼り付け用シート!W242-測定データ貼り付け用シート!Y242)*0.2+測定データ貼り付け用シート!Y242)</f>
        <v>0.31420000000000003</v>
      </c>
      <c r="E245" s="98">
        <f>測定データ貼り付け用シート!E242-((測定データ貼り付け用シート!W242-測定データ貼り付け用シート!Y242)*0.3+測定データ貼り付け用シート!Y242)</f>
        <v>0.38130000000000008</v>
      </c>
      <c r="F245" s="98">
        <f>測定データ貼り付け用シート!F242-((測定データ貼り付け用シート!W242-測定データ貼り付け用シート!Y242)*0.6+測定データ貼り付け用シート!Y242)</f>
        <v>0.52760000000000007</v>
      </c>
      <c r="G245" s="98">
        <f>測定データ貼り付け用シート!G242-(測定データ貼り付け用シート!W242*1)</f>
        <v>0.63900000000000001</v>
      </c>
      <c r="H245" s="98">
        <f>測定データ貼り付け用シート!H242-(測定データ貼り付け用シート!V242*1)</f>
        <v>0.60499999999999998</v>
      </c>
      <c r="I245" s="98">
        <f>測定データ貼り付け用シート!I242-((測定データ貼り付け用シート!V242-測定データ貼り付け用シート!Y242)*0.6+測定データ貼り付け用シート!Y242)</f>
        <v>0.51540000000000008</v>
      </c>
      <c r="J245" s="98">
        <f>測定データ貼り付け用シート!J242-((測定データ貼り付け用シート!V242-測定データ貼り付け用シート!Y242)*0.3+測定データ貼り付け用シート!Y242)</f>
        <v>0.40219999999999995</v>
      </c>
      <c r="K245" s="98">
        <f>測定データ貼り付け用シート!K242-((測定データ貼り付け用シート!V242-測定データ貼り付け用シート!Y242)*0.2+測定データ貼り付け用シート!Y242)</f>
        <v>0.33379999999999999</v>
      </c>
      <c r="L245" s="98">
        <f>測定データ貼り付け用シート!L242-測定データ貼り付け用シート!X242</f>
        <v>0.41899999999999998</v>
      </c>
      <c r="M245" s="98">
        <f>測定データ貼り付け用シート!M242-測定データ貼り付け用シート!Y242</f>
        <v>0.13900000000000001</v>
      </c>
      <c r="N245" s="98">
        <f>測定データ貼り付け用シート!N242-測定データ貼り付け用シート!Y242</f>
        <v>0.126</v>
      </c>
      <c r="O245" s="98">
        <f>測定データ貼り付け用シート!O242-測定データ貼り付け用シート!X242</f>
        <v>0.41199999999999998</v>
      </c>
      <c r="P245" s="98">
        <f>測定データ貼り付け用シート!P242-((測定データ貼り付け用シート!U242-測定データ貼り付け用シート!Y242)*0.2+測定データ貼り付け用シート!Y242)</f>
        <v>0.29820000000000002</v>
      </c>
      <c r="Q245" s="98">
        <f>測定データ貼り付け用シート!Q242-((測定データ貼り付け用シート!U242-測定データ貼り付け用シート!Y242)*0.3+測定データ貼り付け用シート!Y242)</f>
        <v>0.34229999999999999</v>
      </c>
      <c r="R245" s="98">
        <f>測定データ貼り付け用シート!R242-((測定データ貼り付け用シート!U242-測定データ貼り付け用シート!Y242)*0.6+測定データ貼り付け用シート!Y242)</f>
        <v>0.44360000000000005</v>
      </c>
      <c r="S245" s="98">
        <f>測定データ貼り付け用シート!S242-(測定データ貼り付け用シート!U242*1)</f>
        <v>0.55299999999999994</v>
      </c>
    </row>
    <row r="246" spans="1:19">
      <c r="A246" s="99">
        <v>7080</v>
      </c>
      <c r="B246" s="98">
        <f>測定データ貼り付け用シート!B243-測定データ貼り付け用シート!Y243</f>
        <v>0.125</v>
      </c>
      <c r="C246" s="98">
        <f>測定データ貼り付け用シート!C243-測定データ貼り付け用シート!X243</f>
        <v>0.4</v>
      </c>
      <c r="D246" s="98">
        <f>測定データ貼り付け用シート!D243-((測定データ貼り付け用シート!W243-測定データ貼り付け用シート!Y243)*0.2+測定データ貼り付け用シート!Y243)</f>
        <v>0.31900000000000006</v>
      </c>
      <c r="E246" s="98">
        <f>測定データ貼り付け用シート!E243-((測定データ貼り付け用シート!W243-測定データ貼り付け用シート!Y243)*0.3+測定データ貼り付け用シート!Y243)</f>
        <v>0.38100000000000006</v>
      </c>
      <c r="F246" s="98">
        <f>測定データ貼り付け用シート!F243-((測定データ貼り付け用シート!W243-測定データ貼り付け用シート!Y243)*0.6+測定データ貼り付け用シート!Y243)</f>
        <v>0.52800000000000002</v>
      </c>
      <c r="G246" s="98">
        <f>測定データ貼り付け用シート!G243-(測定データ貼り付け用シート!W243*1)</f>
        <v>0.6379999999999999</v>
      </c>
      <c r="H246" s="98">
        <f>測定データ貼り付け用シート!H243-(測定データ貼り付け用シート!V243*1)</f>
        <v>0.60299999999999998</v>
      </c>
      <c r="I246" s="98">
        <f>測定データ貼り付け用シート!I243-((測定データ貼り付け用シート!V243-測定データ貼り付け用シート!Y243)*0.6+測定データ貼り付け用シート!Y243)</f>
        <v>0.51580000000000004</v>
      </c>
      <c r="J246" s="98">
        <f>測定データ貼り付け用シート!J243-((測定データ貼り付け用シート!V243-測定データ貼り付け用シート!Y243)*0.3+測定データ貼り付け用シート!Y243)</f>
        <v>0.40089999999999992</v>
      </c>
      <c r="K246" s="98">
        <f>測定データ貼り付け用シート!K243-((測定データ貼り付け用シート!V243-測定データ貼り付け用シート!Y243)*0.2+測定データ貼り付け用シート!Y243)</f>
        <v>0.33260000000000001</v>
      </c>
      <c r="L246" s="98">
        <f>測定データ貼り付け用シート!L243-測定データ貼り付け用シート!X243</f>
        <v>0.41699999999999998</v>
      </c>
      <c r="M246" s="98">
        <f>測定データ貼り付け用シート!M243-測定データ貼り付け用シート!Y243</f>
        <v>0.13800000000000001</v>
      </c>
      <c r="N246" s="98">
        <f>測定データ貼り付け用シート!N243-測定データ貼り付け用シート!Y243</f>
        <v>0.125</v>
      </c>
      <c r="O246" s="98">
        <f>測定データ貼り付け用シート!O243-測定データ貼り付け用シート!X243</f>
        <v>0.41199999999999998</v>
      </c>
      <c r="P246" s="98">
        <f>測定データ貼り付け用シート!P243-((測定データ貼り付け用シート!U243-測定データ貼り付け用シート!Y243)*0.2+測定データ貼り付け用シート!Y243)</f>
        <v>0.29720000000000002</v>
      </c>
      <c r="Q246" s="98">
        <f>測定データ貼り付け用シート!Q243-((測定データ貼り付け用シート!U243-測定データ貼り付け用シート!Y243)*0.3+測定データ貼り付け用シート!Y243)</f>
        <v>0.34229999999999999</v>
      </c>
      <c r="R246" s="98">
        <f>測定データ貼り付け用シート!R243-((測定データ貼り付け用シート!U243-測定データ貼り付け用シート!Y243)*0.6+測定データ貼り付け用シート!Y243)</f>
        <v>0.44360000000000005</v>
      </c>
      <c r="S246" s="98">
        <f>測定データ貼り付け用シート!S243-(測定データ貼り付け用シート!U243*1)</f>
        <v>0.55400000000000005</v>
      </c>
    </row>
    <row r="247" spans="1:19">
      <c r="A247" s="99">
        <v>7110</v>
      </c>
      <c r="B247" s="98">
        <f>測定データ貼り付け用シート!B244-測定データ貼り付け用シート!Y244</f>
        <v>0.125</v>
      </c>
      <c r="C247" s="98">
        <f>測定データ貼り付け用シート!C244-測定データ貼り付け用シート!X244</f>
        <v>0.39800000000000002</v>
      </c>
      <c r="D247" s="98">
        <f>測定データ貼り付け用シート!D244-((測定データ貼り付け用シート!W244-測定データ貼り付け用シート!Y244)*0.2+測定データ貼り付け用シート!Y244)</f>
        <v>0.31280000000000002</v>
      </c>
      <c r="E247" s="98">
        <f>測定データ貼り付け用シート!E244-((測定データ貼り付け用シート!W244-測定データ貼り付け用シート!Y244)*0.3+測定データ貼り付け用シート!Y244)</f>
        <v>0.37870000000000004</v>
      </c>
      <c r="F247" s="98">
        <f>測定データ貼り付け用シート!F244-((測定データ貼り付け用シート!W244-測定データ貼り付け用シート!Y244)*0.6+測定データ貼り付け用シート!Y244)</f>
        <v>0.52540000000000009</v>
      </c>
      <c r="G247" s="98">
        <f>測定データ貼り付け用シート!G244-(測定データ貼り付け用シート!W244*1)</f>
        <v>0.6359999999999999</v>
      </c>
      <c r="H247" s="98">
        <f>測定データ貼り付け用シート!H244-(測定データ貼り付け用シート!V244*1)</f>
        <v>0.60399999999999998</v>
      </c>
      <c r="I247" s="98">
        <f>測定データ貼り付け用シート!I244-((測定データ貼り付け用シート!V244-測定データ貼り付け用シート!Y244)*0.6+測定データ貼り付け用シート!Y244)</f>
        <v>0.51580000000000004</v>
      </c>
      <c r="J247" s="98">
        <f>測定データ貼り付け用シート!J244-((測定データ貼り付け用シート!V244-測定データ貼り付け用シート!Y244)*0.3+測定データ貼り付け用シート!Y244)</f>
        <v>0.40089999999999992</v>
      </c>
      <c r="K247" s="98">
        <f>測定データ貼り付け用シート!K244-((測定データ貼り付け用シート!V244-測定データ貼り付け用シート!Y244)*0.2+測定データ貼り付け用シート!Y244)</f>
        <v>0.33260000000000001</v>
      </c>
      <c r="L247" s="98">
        <f>測定データ貼り付け用シート!L244-測定データ貼り付け用シート!X244</f>
        <v>0.41599999999999998</v>
      </c>
      <c r="M247" s="98">
        <f>測定データ貼り付け用シート!M244-測定データ貼り付け用シート!Y244</f>
        <v>0.13700000000000001</v>
      </c>
      <c r="N247" s="98">
        <f>測定データ貼り付け用シート!N244-測定データ貼り付け用シート!Y244</f>
        <v>0.126</v>
      </c>
      <c r="O247" s="98">
        <f>測定データ貼り付け用シート!O244-測定データ貼り付け用シート!X244</f>
        <v>0.41</v>
      </c>
      <c r="P247" s="98">
        <f>測定データ貼り付け用シート!P244-((測定データ貼り付け用シート!U244-測定データ貼り付け用シート!Y244)*0.2+測定データ貼り付け用シート!Y244)</f>
        <v>0.29599999999999999</v>
      </c>
      <c r="Q247" s="98">
        <f>測定データ貼り付け用シート!Q244-((測定データ貼り付け用シート!U244-測定データ貼り付け用シート!Y244)*0.3+測定データ貼り付け用シート!Y244)</f>
        <v>0.34099999999999997</v>
      </c>
      <c r="R247" s="98">
        <f>測定データ貼り付け用シート!R244-((測定データ貼り付け用シート!U244-測定データ貼り付け用シート!Y244)*0.6+測定データ貼り付け用シート!Y244)</f>
        <v>0.44200000000000006</v>
      </c>
      <c r="S247" s="98">
        <f>測定データ貼り付け用シート!S244-(測定データ貼り付け用シート!U244*1)</f>
        <v>0.55299999999999994</v>
      </c>
    </row>
    <row r="248" spans="1:19">
      <c r="A248" s="99">
        <v>7140</v>
      </c>
      <c r="B248" s="98">
        <f>測定データ貼り付け用シート!B245-測定データ貼り付け用シート!Y245</f>
        <v>0.12400000000000001</v>
      </c>
      <c r="C248" s="98">
        <f>測定データ貼り付け用シート!C245-測定データ貼り付け用シート!X245</f>
        <v>0.39700000000000002</v>
      </c>
      <c r="D248" s="98">
        <f>測定データ貼り付け用シート!D245-((測定データ貼り付け用シート!W245-測定データ貼り付け用シート!Y245)*0.2+測定データ貼り付け用シート!Y245)</f>
        <v>0.31480000000000002</v>
      </c>
      <c r="E248" s="98">
        <f>測定データ貼り付け用シート!E245-((測定データ貼り付け用シート!W245-測定データ貼り付け用シート!Y245)*0.3+測定データ貼り付け用シート!Y245)</f>
        <v>0.37870000000000004</v>
      </c>
      <c r="F248" s="98">
        <f>測定データ貼り付け用シート!F245-((測定データ貼り付け用シート!W245-測定データ貼り付け用シート!Y245)*0.6+測定データ貼り付け用シート!Y245)</f>
        <v>0.52540000000000009</v>
      </c>
      <c r="G248" s="98">
        <f>測定データ貼り付け用シート!G245-(測定データ貼り付け用シート!W245*1)</f>
        <v>0.63500000000000001</v>
      </c>
      <c r="H248" s="98">
        <f>測定データ貼り付け用シート!H245-(測定データ貼り付け用シート!V245*1)</f>
        <v>0.60299999999999998</v>
      </c>
      <c r="I248" s="98">
        <f>測定データ貼り付け用シート!I245-((測定データ貼り付け用シート!V245-測定データ貼り付け用シート!Y245)*0.6+測定データ貼り付け用シート!Y245)</f>
        <v>0.51480000000000004</v>
      </c>
      <c r="J248" s="98">
        <f>測定データ貼り付け用シート!J245-((測定データ貼り付け用シート!V245-測定データ貼り付け用シート!Y245)*0.3+測定データ貼り付け用シート!Y245)</f>
        <v>0.39989999999999992</v>
      </c>
      <c r="K248" s="98">
        <f>測定データ貼り付け用シート!K245-((測定データ貼り付け用シート!V245-測定データ貼り付け用シート!Y245)*0.2+測定データ貼り付け用シート!Y245)</f>
        <v>0.33160000000000001</v>
      </c>
      <c r="L248" s="98">
        <f>測定データ貼り付け用シート!L245-測定データ貼り付け用シート!X245</f>
        <v>0.41599999999999998</v>
      </c>
      <c r="M248" s="98">
        <f>測定データ貼り付け用シート!M245-測定データ貼り付け用シート!Y245</f>
        <v>0.13600000000000001</v>
      </c>
      <c r="N248" s="98">
        <f>測定データ貼り付け用シート!N245-測定データ貼り付け用シート!Y245</f>
        <v>0.12400000000000001</v>
      </c>
      <c r="O248" s="98">
        <f>測定データ貼り付け用シート!O245-測定データ貼り付け用シート!X245</f>
        <v>0.41</v>
      </c>
      <c r="P248" s="98">
        <f>測定データ貼り付け用シート!P245-((測定データ貼り付け用シート!U245-測定データ貼り付け用シート!Y245)*0.2+測定データ貼り付け用シート!Y245)</f>
        <v>0.29499999999999998</v>
      </c>
      <c r="Q248" s="98">
        <f>測定データ貼り付け用シート!Q245-((測定データ貼り付け用シート!U245-測定データ貼り付け用シート!Y245)*0.3+測定データ貼り付け用シート!Y245)</f>
        <v>0.33999999999999997</v>
      </c>
      <c r="R248" s="98">
        <f>測定データ貼り付け用シート!R245-((測定データ貼り付け用シート!U245-測定データ貼り付け用シート!Y245)*0.6+測定データ貼り付け用シート!Y245)</f>
        <v>0.44100000000000006</v>
      </c>
      <c r="S248" s="98">
        <f>測定データ貼り付け用シート!S245-(測定データ貼り付け用シート!U245*1)</f>
        <v>0.55099999999999993</v>
      </c>
    </row>
    <row r="249" spans="1:19">
      <c r="A249" s="99">
        <v>7170</v>
      </c>
      <c r="B249" s="98">
        <f>測定データ貼り付け用シート!B246-測定データ貼り付け用シート!Y246</f>
        <v>0.12300000000000001</v>
      </c>
      <c r="C249" s="98">
        <f>測定データ貼り付け用シート!C246-測定データ貼り付け用シート!X246</f>
        <v>0.39600000000000002</v>
      </c>
      <c r="D249" s="98">
        <f>測定データ貼り付け用シート!D246-((測定データ貼り付け用シート!W246-測定データ貼り付け用シート!Y246)*0.2+測定データ貼り付け用シート!Y246)</f>
        <v>0.31000000000000005</v>
      </c>
      <c r="E249" s="98">
        <f>測定データ貼り付け用シート!E246-((測定データ貼り付け用シート!W246-測定データ貼り付け用シート!Y246)*0.3+測定データ貼り付け用シート!Y246)</f>
        <v>0.37900000000000006</v>
      </c>
      <c r="F249" s="98">
        <f>測定データ貼り付け用シート!F246-((測定データ貼り付け用シート!W246-測定データ貼り付け用シート!Y246)*0.6+測定データ貼り付け用シート!Y246)</f>
        <v>0.52400000000000002</v>
      </c>
      <c r="G249" s="98">
        <f>測定データ貼り付け用シート!G246-(測定データ貼り付け用シート!W246*1)</f>
        <v>0.63400000000000012</v>
      </c>
      <c r="H249" s="98">
        <f>測定データ貼り付け用シート!H246-(測定データ貼り付け用シート!V246*1)</f>
        <v>0.60199999999999998</v>
      </c>
      <c r="I249" s="98">
        <f>測定データ貼り付け用シート!I246-((測定データ貼り付け用シート!V246-測定データ貼り付け用シート!Y246)*0.6+測定データ貼り付け用シート!Y246)</f>
        <v>0.51380000000000003</v>
      </c>
      <c r="J249" s="98">
        <f>測定データ貼り付け用シート!J246-((測定データ貼り付け用シート!V246-測定データ貼り付け用シート!Y246)*0.3+測定データ貼り付け用シート!Y246)</f>
        <v>0.39889999999999992</v>
      </c>
      <c r="K249" s="98">
        <f>測定データ貼り付け用シート!K246-((測定データ貼り付け用シート!V246-測定データ貼り付け用シート!Y246)*0.2+測定データ貼り付け用シート!Y246)</f>
        <v>0.3306</v>
      </c>
      <c r="L249" s="98">
        <f>測定データ貼り付け用シート!L246-測定データ貼り付け用シート!X246</f>
        <v>0.41399999999999998</v>
      </c>
      <c r="M249" s="98">
        <f>測定データ貼り付け用シート!M246-測定データ貼り付け用シート!Y246</f>
        <v>0.13500000000000001</v>
      </c>
      <c r="N249" s="98">
        <f>測定データ貼り付け用シート!N246-測定データ貼り付け用シート!Y246</f>
        <v>0.12200000000000001</v>
      </c>
      <c r="O249" s="98">
        <f>測定データ貼り付け用シート!O246-測定データ貼り付け用シート!X246</f>
        <v>0.40699999999999997</v>
      </c>
      <c r="P249" s="98">
        <f>測定データ貼り付け用シート!P246-((測定データ貼り付け用シート!U246-測定データ貼り付け用シート!Y246)*0.2+測定データ貼り付け用シート!Y246)</f>
        <v>0.29299999999999998</v>
      </c>
      <c r="Q249" s="98">
        <f>測定データ貼り付け用シート!Q246-((測定データ貼り付け用シート!U246-測定データ貼り付け用シート!Y246)*0.3+測定データ貼り付け用シート!Y246)</f>
        <v>0.33899999999999997</v>
      </c>
      <c r="R249" s="98">
        <f>測定データ貼り付け用シート!R246-((測定データ貼り付け用シート!U246-測定データ貼り付け用シート!Y246)*0.6+測定データ貼り付け用シート!Y246)</f>
        <v>0.43900000000000006</v>
      </c>
      <c r="S249" s="98">
        <f>測定データ貼り付け用シート!S246-(測定データ貼り付け用シート!U246*1)</f>
        <v>0.54899999999999993</v>
      </c>
    </row>
    <row r="250" spans="1:19">
      <c r="A250" s="99">
        <v>7200</v>
      </c>
      <c r="B250" s="98">
        <f>測定データ貼り付け用シート!B247-測定データ貼り付け用シート!Y247</f>
        <v>0.12300000000000001</v>
      </c>
      <c r="C250" s="98">
        <f>測定データ貼り付け用シート!C247-測定データ貼り付け用シート!X247</f>
        <v>0.39500000000000002</v>
      </c>
      <c r="D250" s="98">
        <f>測定データ貼り付け用シート!D247-((測定データ貼り付け用シート!W247-測定データ貼り付け用シート!Y247)*0.2+測定データ貼り付け用シート!Y247)</f>
        <v>0.31380000000000002</v>
      </c>
      <c r="E250" s="98">
        <f>測定データ貼り付け用シート!E247-((測定データ貼り付け用シート!W247-測定データ貼り付け用シート!Y247)*0.3+測定データ貼り付け用シート!Y247)</f>
        <v>0.37670000000000003</v>
      </c>
      <c r="F250" s="98">
        <f>測定データ貼り付け用シート!F247-((測定データ貼り付け用シート!W247-測定データ貼り付け用シート!Y247)*0.6+測定データ貼り付け用シート!Y247)</f>
        <v>0.52340000000000009</v>
      </c>
      <c r="G250" s="98">
        <f>測定データ貼り付け用シート!G247-(測定データ貼り付け用シート!W247*1)</f>
        <v>0.63400000000000012</v>
      </c>
      <c r="H250" s="98">
        <f>測定データ貼り付け用シート!H247-(測定データ貼り付け用シート!V247*1)</f>
        <v>0.60299999999999998</v>
      </c>
      <c r="I250" s="98">
        <f>測定データ貼り付け用シート!I247-((測定データ貼り付け用シート!V247-測定データ貼り付け用シート!Y247)*0.6+測定データ貼り付け用シート!Y247)</f>
        <v>0.51380000000000003</v>
      </c>
      <c r="J250" s="98">
        <f>測定データ貼り付け用シート!J247-((測定データ貼り付け用シート!V247-測定データ貼り付け用シート!Y247)*0.3+測定データ貼り付け用シート!Y247)</f>
        <v>0.39889999999999992</v>
      </c>
      <c r="K250" s="98">
        <f>測定データ貼り付け用シート!K247-((測定データ貼り付け用シート!V247-測定データ貼り付け用シート!Y247)*0.2+測定データ貼り付け用シート!Y247)</f>
        <v>0.3306</v>
      </c>
      <c r="L250" s="98">
        <f>測定データ貼り付け用シート!L247-測定データ貼り付け用シート!X247</f>
        <v>0.41299999999999998</v>
      </c>
      <c r="M250" s="98">
        <f>測定データ貼り付け用シート!M247-測定データ貼り付け用シート!Y247</f>
        <v>0.13500000000000001</v>
      </c>
      <c r="N250" s="98">
        <f>測定データ貼り付け用シート!N247-測定データ貼り付け用シート!Y247</f>
        <v>0.12200000000000001</v>
      </c>
      <c r="O250" s="98">
        <f>測定データ貼り付け用シート!O247-測定データ貼り付け用シート!X247</f>
        <v>0.40699999999999997</v>
      </c>
      <c r="P250" s="98">
        <f>測定データ貼り付け用シート!P247-((測定データ貼り付け用シート!U247-測定データ貼り付け用シート!Y247)*0.2+測定データ貼り付け用シート!Y247)</f>
        <v>0.29279999999999995</v>
      </c>
      <c r="Q250" s="98">
        <f>測定データ貼り付け用シート!Q247-((測定データ貼り付け用シート!U247-測定データ貼り付け用シート!Y247)*0.3+測定データ貼り付け用シート!Y247)</f>
        <v>0.3387</v>
      </c>
      <c r="R250" s="98">
        <f>測定データ貼り付け用シート!R247-((測定データ貼り付け用シート!U247-測定データ貼り付け用シート!Y247)*0.6+測定データ貼り付け用シート!Y247)</f>
        <v>0.43940000000000007</v>
      </c>
      <c r="S250" s="98">
        <f>測定データ貼り付け用シート!S247-(測定データ貼り付け用シート!U247*1)</f>
        <v>0.55099999999999993</v>
      </c>
    </row>
  </sheetData>
  <sheetProtection selectLockedCells="1"/>
  <mergeCells count="2">
    <mergeCell ref="A1:E1"/>
    <mergeCell ref="A2:E2"/>
  </mergeCells>
  <phoneticPr fontId="2"/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48"/>
  <sheetViews>
    <sheetView zoomScale="89" zoomScaleNormal="89" workbookViewId="0">
      <selection activeCell="K3" sqref="K3"/>
    </sheetView>
  </sheetViews>
  <sheetFormatPr defaultColWidth="9" defaultRowHeight="13.5"/>
  <cols>
    <col min="1" max="1" width="9" style="1"/>
    <col min="2" max="19" width="9" style="2"/>
    <col min="20" max="16384" width="9" style="1"/>
  </cols>
  <sheetData>
    <row r="1" spans="1:19" ht="21.75" customHeight="1">
      <c r="A1" s="127" t="s">
        <v>90</v>
      </c>
      <c r="B1" s="127"/>
      <c r="C1" s="127"/>
      <c r="D1" s="127"/>
      <c r="E1" s="127"/>
    </row>
    <row r="2" spans="1:19" ht="21.75" customHeight="1">
      <c r="A2" s="127" t="s">
        <v>89</v>
      </c>
      <c r="B2" s="127"/>
      <c r="C2" s="127"/>
      <c r="D2" s="127"/>
      <c r="E2" s="127"/>
    </row>
    <row r="6" spans="1:19">
      <c r="A6" s="1" t="s">
        <v>0</v>
      </c>
    </row>
    <row r="7" spans="1:19" ht="13.5" customHeight="1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" t="s">
        <v>17</v>
      </c>
      <c r="S7" s="2" t="s">
        <v>18</v>
      </c>
    </row>
    <row r="8" spans="1:19">
      <c r="A8" s="3">
        <v>0</v>
      </c>
      <c r="B8" s="2">
        <f>LN('データ処理シート(補正値)'!B10)</f>
        <v>-0.33827385856784098</v>
      </c>
      <c r="C8" s="2">
        <f>LN('データ処理シート(補正値)'!C10)</f>
        <v>-0.25102875480374542</v>
      </c>
      <c r="D8" s="2">
        <f>LN('データ処理シート(補正値)'!D10)</f>
        <v>-0.26474710116928496</v>
      </c>
      <c r="E8" s="2">
        <f>LN('データ処理シート(補正値)'!E10)</f>
        <v>-0.25282986168457017</v>
      </c>
      <c r="F8" s="2">
        <f>LN('データ処理シート(補正値)'!F10)</f>
        <v>-0.22289358255900238</v>
      </c>
      <c r="G8" s="2">
        <f>LN('データ処理シート(補正値)'!G10)</f>
        <v>-0.18632957819149337</v>
      </c>
      <c r="H8" s="2">
        <f>LN('データ処理シート(補正値)'!H10)</f>
        <v>-0.17197526473981037</v>
      </c>
      <c r="I8" s="2">
        <f>LN('データ処理シート(補正値)'!I10)</f>
        <v>-0.19747580456563185</v>
      </c>
      <c r="J8" s="2">
        <f>LN('データ処理シート(補正値)'!J10)</f>
        <v>-0.23584892381176373</v>
      </c>
      <c r="K8" s="2">
        <f>LN('データ処理シート(補正値)'!K10)</f>
        <v>-0.24258124520668475</v>
      </c>
      <c r="L8" s="2">
        <f>LN('データ処理シート(補正値)'!L10)</f>
        <v>-0.23698895813626292</v>
      </c>
      <c r="M8" s="2">
        <f>LN('データ処理シート(補正値)'!M10)</f>
        <v>-0.32989392126109024</v>
      </c>
      <c r="N8" s="2">
        <f>LN('データ処理シート(補正値)'!N10)</f>
        <v>-0.35810453674832671</v>
      </c>
      <c r="O8" s="2">
        <f>LN('データ処理シート(補正値)'!O10)</f>
        <v>-0.25618340539240991</v>
      </c>
      <c r="P8" s="2">
        <f>LN('データ処理シート(補正値)'!P10)</f>
        <v>-0.2564418367157244</v>
      </c>
      <c r="Q8" s="2">
        <f>LN('データ処理シート(補正値)'!Q10)</f>
        <v>-0.2418168165798309</v>
      </c>
      <c r="R8" s="2">
        <f>LN('データ処理シート(補正値)'!R10)</f>
        <v>-0.23648211575339018</v>
      </c>
      <c r="S8" s="2">
        <f>LN('データ処理シート(補正値)'!S10)</f>
        <v>-0.18272163681529441</v>
      </c>
    </row>
    <row r="9" spans="1:19">
      <c r="A9" s="3">
        <v>0.5</v>
      </c>
      <c r="B9" s="2">
        <f>LN('データ処理シート(補正値)'!B11)</f>
        <v>-0.34108284917889609</v>
      </c>
      <c r="C9" s="2">
        <f>LN('データ処理シート(補正値)'!C11)</f>
        <v>-0.26006690541880756</v>
      </c>
      <c r="D9" s="2">
        <f>LN('データ処理シート(補正値)'!D11)</f>
        <v>-0.26396554583446485</v>
      </c>
      <c r="E9" s="2">
        <f>LN('データ処理シート(補正値)'!E11)</f>
        <v>-0.25618340539240991</v>
      </c>
      <c r="F9" s="2">
        <f>LN('データ処理シート(補正値)'!F11)</f>
        <v>-0.22439433321586219</v>
      </c>
      <c r="G9" s="2">
        <f>LN('データ処理シート(補正値)'!G11)</f>
        <v>-0.18753512384684212</v>
      </c>
      <c r="H9" s="2">
        <f>LN('データ処理シート(補正値)'!H11)</f>
        <v>-0.17197526473981023</v>
      </c>
      <c r="I9" s="2">
        <f>LN('データ処理シート(補正値)'!I11)</f>
        <v>-0.19698859383735864</v>
      </c>
      <c r="J9" s="2">
        <f>LN('データ処理シート(補正値)'!J11)</f>
        <v>-0.23622879086286527</v>
      </c>
      <c r="K9" s="2">
        <f>LN('データ処理シート(補正値)'!K11)</f>
        <v>-0.24538916026152949</v>
      </c>
      <c r="L9" s="2">
        <f>LN('データ処理シート(補正値)'!L11)</f>
        <v>-0.23952703056473379</v>
      </c>
      <c r="M9" s="2">
        <f>LN('データ処理シート(補正値)'!M11)</f>
        <v>-0.32434605682337225</v>
      </c>
      <c r="N9" s="2">
        <f>LN('データ処理シート(補正値)'!N11)</f>
        <v>-0.35953617621976447</v>
      </c>
      <c r="O9" s="2">
        <f>LN('データ処理シート(補正値)'!O11)</f>
        <v>-0.25618340539240991</v>
      </c>
      <c r="P9" s="2">
        <f>LN('データ処理シート(補正値)'!P11)</f>
        <v>-0.25128585726049008</v>
      </c>
      <c r="Q9" s="2">
        <f>LN('データ処理シート(補正値)'!Q11)</f>
        <v>-0.23546920100484667</v>
      </c>
      <c r="R9" s="2">
        <f>LN('データ処理シート(補正値)'!R11)</f>
        <v>-0.23648211575339018</v>
      </c>
      <c r="S9" s="2">
        <f>LN('データ処理シート(補正値)'!S11)</f>
        <v>-0.1815218766233902</v>
      </c>
    </row>
    <row r="10" spans="1:19">
      <c r="A10" s="3">
        <v>1</v>
      </c>
      <c r="B10" s="2">
        <f>LN('データ処理シート(補正値)'!B12)</f>
        <v>-0.34672461308556418</v>
      </c>
      <c r="C10" s="2">
        <f>LN('データ処理シート(補正値)'!C12)</f>
        <v>-0.26657310924154576</v>
      </c>
      <c r="D10" s="2">
        <f>LN('データ処理シート(補正値)'!D12)</f>
        <v>-0.26422599641543965</v>
      </c>
      <c r="E10" s="2">
        <f>LN('データ処理シート(補正値)'!E12)</f>
        <v>-0.26565968841728838</v>
      </c>
      <c r="F10" s="2">
        <f>LN('データ処理シート(補正値)'!F12)</f>
        <v>-0.22639884403488242</v>
      </c>
      <c r="G10" s="2">
        <f>LN('データ処理シート(補正値)'!G12)</f>
        <v>-0.18392283816092836</v>
      </c>
      <c r="H10" s="2">
        <f>LN('データ処理シート(補正値)'!H12)</f>
        <v>-0.17078832098028149</v>
      </c>
      <c r="I10" s="2">
        <f>LN('データ処理シート(補正値)'!I12)</f>
        <v>-0.20383124028183683</v>
      </c>
      <c r="J10" s="2">
        <f>LN('データ処理シート(補正値)'!J12)</f>
        <v>-0.24423951460894419</v>
      </c>
      <c r="K10" s="2">
        <f>LN('データ処理シート(補正値)'!K12)</f>
        <v>-0.25463421840558059</v>
      </c>
      <c r="L10" s="2">
        <f>LN('データ処理シート(補正値)'!L12)</f>
        <v>-0.24079848655293046</v>
      </c>
      <c r="M10" s="2">
        <f>LN('データ処理シート(補正値)'!M12)</f>
        <v>-0.32573014008931073</v>
      </c>
      <c r="N10" s="2">
        <f>LN('データ処理シート(補正値)'!N12)</f>
        <v>-0.35953617621976447</v>
      </c>
      <c r="O10" s="2">
        <f>LN('データ処理シート(補正値)'!O12)</f>
        <v>-0.25877072895736086</v>
      </c>
      <c r="P10" s="2">
        <f>LN('データ処理シート(補正値)'!P12)</f>
        <v>-0.24743624388325425</v>
      </c>
      <c r="Q10" s="2">
        <f>LN('データ処理シート(補正値)'!Q12)</f>
        <v>-0.2456448166607233</v>
      </c>
      <c r="R10" s="2">
        <f>LN('データ処理シート(補正値)'!R12)</f>
        <v>-0.244111857750406</v>
      </c>
      <c r="S10" s="2">
        <f>LN('データ処理シート(補正値)'!S12)</f>
        <v>-0.18512548412668892</v>
      </c>
    </row>
    <row r="11" spans="1:19">
      <c r="A11" s="3">
        <v>1.5</v>
      </c>
      <c r="B11" s="2">
        <f>LN('データ処理シート(補正値)'!B13)</f>
        <v>-0.3453111852884172</v>
      </c>
      <c r="C11" s="2">
        <f>LN('データ処理シート(補正値)'!C13)</f>
        <v>-0.27049724769768002</v>
      </c>
      <c r="D11" s="2">
        <f>LN('データ処理シート(補正値)'!D13)</f>
        <v>-0.26552926781064756</v>
      </c>
      <c r="E11" s="2">
        <f>LN('データ処理シート(補正値)'!E13)</f>
        <v>-0.26958023708779871</v>
      </c>
      <c r="F11" s="2">
        <f>LN('データ処理シート(補正値)'!F13)</f>
        <v>-0.22264367627255857</v>
      </c>
      <c r="G11" s="2">
        <f>LN('データ処理シート(補正値)'!G13)</f>
        <v>-0.18272163681529413</v>
      </c>
      <c r="H11" s="2">
        <f>LN('データ処理シート(補正値)'!H13)</f>
        <v>-0.17316361900918903</v>
      </c>
      <c r="I11" s="2">
        <f>LN('データ処理シート(補正値)'!I13)</f>
        <v>-0.20432179707362208</v>
      </c>
      <c r="J11" s="2">
        <f>LN('データ処理シート(補正値)'!J13)</f>
        <v>-0.24513356920582502</v>
      </c>
      <c r="K11" s="2">
        <f>LN('データ処理シート(補正値)'!K13)</f>
        <v>-0.25695889980894021</v>
      </c>
      <c r="L11" s="2">
        <f>LN('データ処理シート(補正値)'!L13)</f>
        <v>-0.24334625863172918</v>
      </c>
      <c r="M11" s="2">
        <f>LN('データ処理シート(補正値)'!M13)</f>
        <v>-0.32434605682337225</v>
      </c>
      <c r="N11" s="2">
        <f>LN('データ処理シート(補正値)'!N13)</f>
        <v>-0.35810453674832671</v>
      </c>
      <c r="O11" s="2">
        <f>LN('データ処理シート(補正値)'!O13)</f>
        <v>-0.25489224962879004</v>
      </c>
      <c r="P11" s="2">
        <f>LN('データ処理シート(補正値)'!P13)</f>
        <v>-0.2564418367157244</v>
      </c>
      <c r="Q11" s="2">
        <f>LN('データ処理シート(補正値)'!Q13)</f>
        <v>-0.24948752665381155</v>
      </c>
      <c r="R11" s="2">
        <f>LN('データ処理シート(補正値)'!R13)</f>
        <v>-0.24538916026152949</v>
      </c>
      <c r="S11" s="2">
        <f>LN('データ処理シート(補正値)'!S13)</f>
        <v>-0.18512548412668892</v>
      </c>
    </row>
    <row r="12" spans="1:19">
      <c r="A12" s="3">
        <v>2</v>
      </c>
      <c r="B12" s="2">
        <f>LN('データ処理シート(補正値)'!B14)</f>
        <v>-0.34672461308556418</v>
      </c>
      <c r="C12" s="2">
        <f>LN('データ処理シート(補正値)'!C14)</f>
        <v>-0.27312192112045119</v>
      </c>
      <c r="D12" s="2">
        <f>LN('データ処理シート(補正値)'!D14)</f>
        <v>-0.26840245771982457</v>
      </c>
      <c r="E12" s="2">
        <f>LN('データ処理シート(補正値)'!E14)</f>
        <v>-0.26735670599053518</v>
      </c>
      <c r="F12" s="2">
        <f>LN('データ処理シート(補正値)'!F14)</f>
        <v>-0.22214405098112627</v>
      </c>
      <c r="G12" s="2">
        <f>LN('データ処理シート(補正値)'!G14)</f>
        <v>-0.18152187662339048</v>
      </c>
      <c r="H12" s="2">
        <f>LN('データ処理シート(補正値)'!H14)</f>
        <v>-0.18512548412668878</v>
      </c>
      <c r="I12" s="2">
        <f>LN('データ処理シート(補正値)'!I14)</f>
        <v>-0.21467947290208025</v>
      </c>
      <c r="J12" s="2">
        <f>LN('データ処理シート(補正値)'!J14)</f>
        <v>-0.24602842385166881</v>
      </c>
      <c r="K12" s="2">
        <f>LN('データ処理シート(補正値)'!K14)</f>
        <v>-0.25928899795056298</v>
      </c>
      <c r="L12" s="2">
        <f>LN('データ処理シート(補正値)'!L14)</f>
        <v>-0.24718012914245105</v>
      </c>
      <c r="M12" s="2">
        <f>LN('データ処理シート(補正値)'!M14)</f>
        <v>-0.32434605682337225</v>
      </c>
      <c r="N12" s="2">
        <f>LN('データ処理シート(補正値)'!N14)</f>
        <v>-0.35667494393873228</v>
      </c>
      <c r="O12" s="2">
        <f>LN('データ処理シート(補正値)'!O14)</f>
        <v>-0.25877072895736086</v>
      </c>
      <c r="P12" s="2">
        <f>LN('データ処理シート(補正値)'!P14)</f>
        <v>-0.26032634244192565</v>
      </c>
      <c r="Q12" s="2">
        <f>LN('データ処理シート(補正値)'!Q14)</f>
        <v>-0.24948752665381155</v>
      </c>
      <c r="R12" s="2">
        <f>LN('データ処理シート(補正値)'!R14)</f>
        <v>-0.24923088607752808</v>
      </c>
      <c r="S12" s="2">
        <f>LN('データ処理シート(補正値)'!S14)</f>
        <v>-0.18392283816092836</v>
      </c>
    </row>
    <row r="13" spans="1:19">
      <c r="A13" s="3">
        <v>2.5</v>
      </c>
      <c r="B13" s="2">
        <f>LN('データ処理シート(補正値)'!B15)</f>
        <v>-0.34389975245000942</v>
      </c>
      <c r="C13" s="2">
        <f>LN('データ処理シート(補正値)'!C15)</f>
        <v>-0.27312192112045119</v>
      </c>
      <c r="D13" s="2">
        <f>LN('データ処理シート(補正値)'!D15)</f>
        <v>-0.27312192112045119</v>
      </c>
      <c r="E13" s="2">
        <f>LN('データ処理シート(補正値)'!E15)</f>
        <v>-0.27049724769768019</v>
      </c>
      <c r="F13" s="2">
        <f>LN('データ処理シート(補正値)'!F15)</f>
        <v>-0.22439433321586247</v>
      </c>
      <c r="G13" s="2">
        <f>LN('データ処理シート(補正値)'!G15)</f>
        <v>-0.18392283816092836</v>
      </c>
      <c r="H13" s="2">
        <f>LN('データ処理シート(補正値)'!H15)</f>
        <v>-0.1839228381609285</v>
      </c>
      <c r="I13" s="2">
        <f>LN('データ処理シート(補正値)'!I15)</f>
        <v>-0.21269829345267111</v>
      </c>
      <c r="J13" s="2">
        <f>LN('データ処理シート(補正値)'!J15)</f>
        <v>-0.24692407997961333</v>
      </c>
      <c r="K13" s="2">
        <f>LN('データ処理シート(補正値)'!K15)</f>
        <v>-0.26032634244192565</v>
      </c>
      <c r="L13" s="2">
        <f>LN('データ処理シート(補正値)'!L15)</f>
        <v>-0.24846135929849961</v>
      </c>
      <c r="M13" s="2">
        <f>LN('データ処理シート(補正値)'!M15)</f>
        <v>-0.32711614169718783</v>
      </c>
      <c r="N13" s="2">
        <f>LN('データ処理シート(補正値)'!N15)</f>
        <v>-0.35953617621976447</v>
      </c>
      <c r="O13" s="2">
        <f>LN('データ処理シート(補正値)'!O15)</f>
        <v>-0.26006690541880756</v>
      </c>
      <c r="P13" s="2">
        <f>LN('データ処理シート(補正値)'!P15)</f>
        <v>-0.26370516307033265</v>
      </c>
      <c r="Q13" s="2">
        <f>LN('データ処理シート(補正値)'!Q15)</f>
        <v>-0.25128585726049008</v>
      </c>
      <c r="R13" s="2">
        <f>LN('データ処理シート(補正値)'!R15)</f>
        <v>-0.24641217825356398</v>
      </c>
      <c r="S13" s="2">
        <f>LN('データ処理シート(補正値)'!S15)</f>
        <v>-0.18272163681529441</v>
      </c>
    </row>
    <row r="14" spans="1:19">
      <c r="A14" s="3">
        <v>3</v>
      </c>
      <c r="B14" s="2">
        <f>LN('データ処理シート(補正値)'!B16)</f>
        <v>-0.35667494393873228</v>
      </c>
      <c r="C14" s="2">
        <f>LN('データ処理シート(補正値)'!C16)</f>
        <v>-0.27312192112045119</v>
      </c>
      <c r="D14" s="2">
        <f>LN('データ処理シート(補正値)'!D16)</f>
        <v>-0.27364768348797769</v>
      </c>
      <c r="E14" s="2">
        <f>LN('データ処理シート(補正値)'!E16)</f>
        <v>-0.27128392664214473</v>
      </c>
      <c r="F14" s="2">
        <f>LN('データ処理シート(補正値)'!F16)</f>
        <v>-0.22464467744047695</v>
      </c>
      <c r="G14" s="2">
        <f>LN('データ処理シート(補正値)'!G16)</f>
        <v>-0.18272163681529441</v>
      </c>
      <c r="H14" s="2">
        <f>LN('データ処理シート(補正値)'!H16)</f>
        <v>-0.18632957819149348</v>
      </c>
      <c r="I14" s="2">
        <f>LN('データ処理シート(補正値)'!I16)</f>
        <v>-0.21467947290208025</v>
      </c>
      <c r="J14" s="2">
        <f>LN('データ処理シート(補正値)'!J16)</f>
        <v>-0.24602842385166881</v>
      </c>
      <c r="K14" s="2">
        <f>LN('データ処理シート(補正値)'!K16)</f>
        <v>-0.26058584679007973</v>
      </c>
      <c r="L14" s="2">
        <f>LN('データ処理シート(補正値)'!L16)</f>
        <v>-0.24846135929849961</v>
      </c>
      <c r="M14" s="2">
        <f>LN('データ処理シート(補正値)'!M16)</f>
        <v>-0.32711614169718783</v>
      </c>
      <c r="N14" s="2">
        <f>LN('データ処理シート(補正値)'!N16)</f>
        <v>-0.35810453674832671</v>
      </c>
      <c r="O14" s="2">
        <f>LN('データ処理シート(補正値)'!O16)</f>
        <v>-0.26136476413440751</v>
      </c>
      <c r="P14" s="2">
        <f>LN('データ処理シート(補正値)'!P16)</f>
        <v>-0.26110505760132852</v>
      </c>
      <c r="Q14" s="2">
        <f>LN('データ処理シート(補正値)'!Q16)</f>
        <v>-0.24743624388325425</v>
      </c>
      <c r="R14" s="2">
        <f>LN('データ処理シート(補正値)'!R16)</f>
        <v>-0.24513356920582502</v>
      </c>
      <c r="S14" s="2">
        <f>LN('データ処理シート(補正値)'!S16)</f>
        <v>-0.18392283816092836</v>
      </c>
    </row>
    <row r="15" spans="1:19">
      <c r="A15" s="3">
        <v>3.5</v>
      </c>
      <c r="B15" s="2">
        <f>LN('データ処理シート(補正値)'!B17)</f>
        <v>-0.36384343341734482</v>
      </c>
      <c r="C15" s="2">
        <f>LN('データ処理シート(補正値)'!C17)</f>
        <v>-0.27575350158650713</v>
      </c>
      <c r="D15" s="2">
        <f>LN('データ処理シート(補正値)'!D17)</f>
        <v>-0.27865626124446852</v>
      </c>
      <c r="E15" s="2">
        <f>LN('データ処理シート(補正値)'!E17)</f>
        <v>-0.27614883663810785</v>
      </c>
      <c r="F15" s="2">
        <f>LN('データ処理シート(補正値)'!F17)</f>
        <v>-0.22765370679209582</v>
      </c>
      <c r="G15" s="2">
        <f>LN('データ処理シート(補正値)'!G17)</f>
        <v>-0.18753512384684212</v>
      </c>
      <c r="H15" s="2">
        <f>LN('データ処理シート(補正値)'!H17)</f>
        <v>-0.17793120849266164</v>
      </c>
      <c r="I15" s="2">
        <f>LN('データ処理シート(補正値)'!I17)</f>
        <v>-0.21393607056329675</v>
      </c>
      <c r="J15" s="2">
        <f>LN('データ処理シート(補正値)'!J17)</f>
        <v>-0.2482049819095809</v>
      </c>
      <c r="K15" s="2">
        <f>LN('データ処理シート(補正値)'!K17)</f>
        <v>-0.26292442132605426</v>
      </c>
      <c r="L15" s="2">
        <f>LN('データ処理シート(補正値)'!L17)</f>
        <v>-0.24846135929849961</v>
      </c>
      <c r="M15" s="2">
        <f>LN('データ処理シート(補正値)'!M17)</f>
        <v>-0.32989392126109024</v>
      </c>
      <c r="N15" s="2">
        <f>LN('データ処理シート(補正値)'!N17)</f>
        <v>-0.36240561864771731</v>
      </c>
      <c r="O15" s="2">
        <f>LN('データ処理シート(補正値)'!O17)</f>
        <v>-0.26526847761488087</v>
      </c>
      <c r="P15" s="2">
        <f>LN('データ処理シート(補正値)'!P17)</f>
        <v>-0.26605105232548631</v>
      </c>
      <c r="Q15" s="2">
        <f>LN('データ処理シート(補正値)'!Q17)</f>
        <v>-0.24961587164532445</v>
      </c>
      <c r="R15" s="2">
        <f>LN('データ処理シート(補正値)'!R17)</f>
        <v>-0.2482049819095809</v>
      </c>
      <c r="S15" s="2">
        <f>LN('データ処理シート(補正値)'!S17)</f>
        <v>-0.18512548412668892</v>
      </c>
    </row>
    <row r="16" spans="1:19">
      <c r="A16" s="3">
        <v>4</v>
      </c>
      <c r="B16" s="2">
        <f>LN('データ処理シート(補正値)'!B18)</f>
        <v>-0.36240561864771731</v>
      </c>
      <c r="C16" s="2">
        <f>LN('データ処理シート(補正値)'!C18)</f>
        <v>-0.27839202554468828</v>
      </c>
      <c r="D16" s="2">
        <f>LN('データ処理シート(補正値)'!D18)</f>
        <v>-0.2815674714519269</v>
      </c>
      <c r="E16" s="2">
        <f>LN('データ処理シート(補正値)'!E18)</f>
        <v>-0.27654432804132489</v>
      </c>
      <c r="F16" s="2">
        <f>LN('データ処理シート(補正値)'!F18)</f>
        <v>-0.22715157271174835</v>
      </c>
      <c r="G16" s="2">
        <f>LN('データ処理シート(補正値)'!G18)</f>
        <v>-0.18512548412668864</v>
      </c>
      <c r="H16" s="2">
        <f>LN('データ処理シート(補正値)'!H18)</f>
        <v>-0.18753512384684198</v>
      </c>
      <c r="I16" s="2">
        <f>LN('データ処理シート(補正値)'!I18)</f>
        <v>-0.21517538166503289</v>
      </c>
      <c r="J16" s="2">
        <f>LN('データ処理シート(補正値)'!J18)</f>
        <v>-0.2482049819095809</v>
      </c>
      <c r="K16" s="2">
        <f>LN('データ処理シート(補正値)'!K18)</f>
        <v>-0.26422599641543965</v>
      </c>
      <c r="L16" s="2">
        <f>LN('データ処理シート(補正値)'!L18)</f>
        <v>-0.24974423311138874</v>
      </c>
      <c r="M16" s="2">
        <f>LN('データ処理シート(補正値)'!M18)</f>
        <v>-0.33128570993391276</v>
      </c>
      <c r="N16" s="2">
        <f>LN('データ処理シート(補正値)'!N18)</f>
        <v>-0.36384343341734482</v>
      </c>
      <c r="O16" s="2">
        <f>LN('データ処理シート(補正値)'!O18)</f>
        <v>-0.26266430947649305</v>
      </c>
      <c r="P16" s="2">
        <f>LN('データ処理シート(補正値)'!P18)</f>
        <v>-0.26735670599053518</v>
      </c>
      <c r="Q16" s="2">
        <f>LN('データ処理シート(補正値)'!Q18)</f>
        <v>-0.25218623676694035</v>
      </c>
      <c r="R16" s="2">
        <f>LN('データ処理シート(補正値)'!R18)</f>
        <v>-0.2482049819095809</v>
      </c>
      <c r="S16" s="2">
        <f>LN('データ処理シート(補正値)'!S18)</f>
        <v>-0.18632957819149337</v>
      </c>
    </row>
    <row r="17" spans="1:19">
      <c r="A17" s="3">
        <v>4.5</v>
      </c>
      <c r="B17" s="2">
        <f>LN('データ処理シート(補正値)'!B19)</f>
        <v>-0.36384343341734482</v>
      </c>
      <c r="C17" s="2">
        <f>LN('データ処理シート(補正値)'!C19)</f>
        <v>-0.27971390280260405</v>
      </c>
      <c r="D17" s="2">
        <f>LN('データ処理シート(補正値)'!D19)</f>
        <v>-0.2828935557199837</v>
      </c>
      <c r="E17" s="2">
        <f>LN('データ処理シート(補正値)'!E19)</f>
        <v>-0.27522663118443513</v>
      </c>
      <c r="F17" s="2">
        <f>LN('データ処理シート(補正値)'!F19)</f>
        <v>-0.22589733951083071</v>
      </c>
      <c r="G17" s="2">
        <f>LN('データ処理シート(補正値)'!G19)</f>
        <v>-0.18512548412668864</v>
      </c>
      <c r="H17" s="2">
        <f>LN('データ処理シート(補正値)'!H19)</f>
        <v>-0.1899505839584458</v>
      </c>
      <c r="I17" s="2">
        <f>LN('データ処理シート(補正値)'!I19)</f>
        <v>-0.21840479696703624</v>
      </c>
      <c r="J17" s="2">
        <f>LN('データ処理シート(補正値)'!J19)</f>
        <v>-0.24987261105623432</v>
      </c>
      <c r="K17" s="2">
        <f>LN('データ処理シート(補正値)'!K19)</f>
        <v>-0.26709543884339249</v>
      </c>
      <c r="L17" s="2">
        <f>LN('データ処理シート(補正値)'!L19)</f>
        <v>-0.25231492861448956</v>
      </c>
      <c r="M17" s="2">
        <f>LN('データ処理シート(補正値)'!M19)</f>
        <v>-0.32989392126109024</v>
      </c>
      <c r="N17" s="2">
        <f>LN('データ処理シート(補正値)'!N19)</f>
        <v>-0.36384343341734482</v>
      </c>
      <c r="O17" s="2">
        <f>LN('データ処理シート(補正値)'!O19)</f>
        <v>-0.26396554583446485</v>
      </c>
      <c r="P17" s="2">
        <f>LN('データ処理シート(補正値)'!P19)</f>
        <v>-0.26735670599053518</v>
      </c>
      <c r="Q17" s="2">
        <f>LN('データ処理シート(補正値)'!Q19)</f>
        <v>-0.25347390112204388</v>
      </c>
      <c r="R17" s="2">
        <f>LN('データ処理シート(補正値)'!R19)</f>
        <v>-0.24948752665381185</v>
      </c>
      <c r="S17" s="2">
        <f>LN('データ処理シート(補正値)'!S19)</f>
        <v>-0.18632957819149337</v>
      </c>
    </row>
    <row r="18" spans="1:19">
      <c r="A18" s="3">
        <v>5</v>
      </c>
      <c r="B18" s="2">
        <f>LN('データ処理シート(補正値)'!B20)</f>
        <v>-0.36528331847533246</v>
      </c>
      <c r="C18" s="2">
        <f>LN('データ処理シート(補正値)'!C20)</f>
        <v>-0.28236291097418098</v>
      </c>
      <c r="D18" s="2">
        <f>LN('データ処理シート(補正値)'!D20)</f>
        <v>-0.28688239228121654</v>
      </c>
      <c r="E18" s="2">
        <f>LN('データ処理シート(補正値)'!E20)</f>
        <v>-0.27918494219783452</v>
      </c>
      <c r="F18" s="2">
        <f>LN('データ処理シート(補正値)'!F20)</f>
        <v>-0.22966476830447505</v>
      </c>
      <c r="G18" s="2">
        <f>LN('データ処理シート(補正値)'!G20)</f>
        <v>-0.18753512384684187</v>
      </c>
      <c r="H18" s="2">
        <f>LN('データ処理シート(補正値)'!H20)</f>
        <v>-0.19237189264745613</v>
      </c>
      <c r="I18" s="2">
        <f>LN('データ処理シート(補正値)'!I20)</f>
        <v>-0.21591970622489007</v>
      </c>
      <c r="J18" s="2">
        <f>LN('データ処理シート(補正値)'!J20)</f>
        <v>-0.25115729776940876</v>
      </c>
      <c r="K18" s="2">
        <f>LN('データ処理シート(補正値)'!K20)</f>
        <v>-0.26709543884339249</v>
      </c>
      <c r="L18" s="2">
        <f>LN('データ処理シート(補正値)'!L20)</f>
        <v>-0.25231492861448956</v>
      </c>
      <c r="M18" s="2">
        <f>LN('データ処理シート(補正値)'!M20)</f>
        <v>-0.33407511202149132</v>
      </c>
      <c r="N18" s="2">
        <f>LN('データ処理シート(補正値)'!N20)</f>
        <v>-0.36672527979223374</v>
      </c>
      <c r="O18" s="2">
        <f>LN('データ処理シート(補正値)'!O20)</f>
        <v>-0.26657310924154576</v>
      </c>
      <c r="P18" s="2">
        <f>LN('データ処理シート(補正値)'!P20)</f>
        <v>-0.26997313867100775</v>
      </c>
      <c r="Q18" s="2">
        <f>LN('データ処理シート(補正値)'!Q20)</f>
        <v>-0.25476322569467114</v>
      </c>
      <c r="R18" s="2">
        <f>LN('データ処理シート(補正値)'!R20)</f>
        <v>-0.24948752665381185</v>
      </c>
      <c r="S18" s="2">
        <f>LN('データ処理シート(補正値)'!S20)</f>
        <v>-0.18632957819149337</v>
      </c>
    </row>
    <row r="19" spans="1:19">
      <c r="A19" s="3">
        <v>5.5</v>
      </c>
      <c r="B19" s="2">
        <f>LN('データ処理シート(補正値)'!B21)</f>
        <v>-0.36672527979223374</v>
      </c>
      <c r="C19" s="2">
        <f>LN('データ処理シート(補正値)'!C21)</f>
        <v>-0.28103752973311236</v>
      </c>
      <c r="D19" s="2">
        <f>LN('データ処理シート(補正値)'!D21)</f>
        <v>-0.2895504835118084</v>
      </c>
      <c r="E19" s="2">
        <f>LN('データ処理シート(補正値)'!E21)</f>
        <v>-0.27918494219783452</v>
      </c>
      <c r="F19" s="2">
        <f>LN('データ処理シート(補正値)'!F21)</f>
        <v>-0.22966476830447505</v>
      </c>
      <c r="G19" s="2">
        <f>LN('データ処理シート(補正値)'!G21)</f>
        <v>-0.18632957819149337</v>
      </c>
      <c r="H19" s="2">
        <f>LN('データ処理シート(補正値)'!H21)</f>
        <v>-0.1972321695297089</v>
      </c>
      <c r="I19" s="2">
        <f>LN('データ処理シート(補正値)'!I21)</f>
        <v>-0.21964966205995404</v>
      </c>
      <c r="J19" s="2">
        <f>LN('データ処理シート(補正値)'!J21)</f>
        <v>-0.25115729776940876</v>
      </c>
      <c r="K19" s="2">
        <f>LN('データ処理シート(補正値)'!K21)</f>
        <v>-0.26840245771982457</v>
      </c>
      <c r="L19" s="2">
        <f>LN('データ処理シート(補正値)'!L21)</f>
        <v>-0.25360275879891825</v>
      </c>
      <c r="M19" s="2">
        <f>LN('データ処理シート(補正値)'!M21)</f>
        <v>-0.33547273628812929</v>
      </c>
      <c r="N19" s="2">
        <f>LN('データ処理シート(補正値)'!N21)</f>
        <v>-0.36961545521446709</v>
      </c>
      <c r="O19" s="2">
        <f>LN('データ処理シート(補正値)'!O21)</f>
        <v>-0.26657310924154576</v>
      </c>
      <c r="P19" s="2">
        <f>LN('データ処理シート(補正値)'!P21)</f>
        <v>-0.27023515884806032</v>
      </c>
      <c r="Q19" s="2">
        <f>LN('データ処理シート(補正値)'!Q21)</f>
        <v>-0.25773499608382877</v>
      </c>
      <c r="R19" s="2">
        <f>LN('データ処理シート(補正値)'!R21)</f>
        <v>-0.25154302583590765</v>
      </c>
      <c r="S19" s="2">
        <f>LN('データ処理シート(補正値)'!S21)</f>
        <v>-0.18874212459687753</v>
      </c>
    </row>
    <row r="20" spans="1:19">
      <c r="A20" s="3">
        <v>6</v>
      </c>
      <c r="B20" s="2">
        <f>LN('データ処理シート(補正値)'!B22)</f>
        <v>-0.36961545521446709</v>
      </c>
      <c r="C20" s="2">
        <f>LN('データ処理シート(補正値)'!C22)</f>
        <v>-0.2836900511822435</v>
      </c>
      <c r="D20" s="2">
        <f>LN('データ処理シート(補正値)'!D22)</f>
        <v>-0.29115476193075346</v>
      </c>
      <c r="E20" s="2">
        <f>LN('データ処理シート(補正値)'!E22)</f>
        <v>-0.27958163641791284</v>
      </c>
      <c r="F20" s="2">
        <f>LN('データ処理シート(補正値)'!F22)</f>
        <v>-0.22916162363977288</v>
      </c>
      <c r="G20" s="2">
        <f>LN('データ処理シート(補正値)'!G22)</f>
        <v>-0.18753512384684212</v>
      </c>
      <c r="H20" s="2">
        <f>LN('データ処理シート(補正値)'!H22)</f>
        <v>-0.1996711951290677</v>
      </c>
      <c r="I20" s="2">
        <f>LN('データ処理シート(補正値)'!I22)</f>
        <v>-0.22089607877373038</v>
      </c>
      <c r="J20" s="2">
        <f>LN('データ処理シート(補正値)'!J22)</f>
        <v>-0.25244363702576206</v>
      </c>
      <c r="K20" s="2">
        <f>LN('データ処理シート(補正値)'!K22)</f>
        <v>-0.26971118713054443</v>
      </c>
      <c r="L20" s="2">
        <f>LN('データ処理シート(補正値)'!L22)</f>
        <v>-0.25489224962879004</v>
      </c>
      <c r="M20" s="2">
        <f>LN('データ処理シート(補正値)'!M22)</f>
        <v>-0.33547273628812929</v>
      </c>
      <c r="N20" s="2">
        <f>LN('データ処理シート(補正値)'!N22)</f>
        <v>-0.3710636813908319</v>
      </c>
      <c r="O20" s="2">
        <f>LN('データ処理シート(補正値)'!O22)</f>
        <v>-0.26657310924154576</v>
      </c>
      <c r="P20" s="2">
        <f>LN('データ処理シート(補正値)'!P22)</f>
        <v>-0.27023515884806032</v>
      </c>
      <c r="Q20" s="2">
        <f>LN('データ処理シート(補正値)'!Q22)</f>
        <v>-0.25515034744929616</v>
      </c>
      <c r="R20" s="2">
        <f>LN('データ処理シート(補正値)'!R22)</f>
        <v>-0.24897431134873121</v>
      </c>
      <c r="S20" s="2">
        <f>LN('データ処理シート(補正値)'!S22)</f>
        <v>-0.1899505839584458</v>
      </c>
    </row>
    <row r="21" spans="1:19">
      <c r="A21" s="3">
        <v>6.5</v>
      </c>
      <c r="B21" s="2">
        <f>LN('データ処理シート(補正値)'!B23)</f>
        <v>-0.3710636813908319</v>
      </c>
      <c r="C21" s="2">
        <f>LN('データ処理シート(補正値)'!C23)</f>
        <v>-0.28634962721800233</v>
      </c>
      <c r="D21" s="2">
        <f>LN('データ処理シート(補正値)'!D23)</f>
        <v>-0.29517675421404144</v>
      </c>
      <c r="E21" s="2">
        <f>LN('データ処理シート(補正値)'!E23)</f>
        <v>-0.2822302937735357</v>
      </c>
      <c r="F21" s="2">
        <f>LN('データ処理シート(補正値)'!F23)</f>
        <v>-0.23294139379432077</v>
      </c>
      <c r="G21" s="2">
        <f>LN('データ処理シート(補正値)'!G23)</f>
        <v>-0.19237189264745613</v>
      </c>
      <c r="H21" s="2">
        <f>LN('データ処理シート(補正値)'!H23)</f>
        <v>-0.20456716574127426</v>
      </c>
      <c r="I21" s="2">
        <f>LN('データ処理シート(補正値)'!I23)</f>
        <v>-0.22039732564618453</v>
      </c>
      <c r="J21" s="2">
        <f>LN('データ処理シート(補正値)'!J23)</f>
        <v>-0.25411835561364038</v>
      </c>
      <c r="K21" s="2">
        <f>LN('データ処理シート(補正値)'!K23)</f>
        <v>-0.26997313867100758</v>
      </c>
      <c r="L21" s="2">
        <f>LN('データ処理シート(補正値)'!L23)</f>
        <v>-0.25618340539240991</v>
      </c>
      <c r="M21" s="2">
        <f>LN('データ処理シート(補正値)'!M23)</f>
        <v>-0.33827385856784098</v>
      </c>
      <c r="N21" s="2">
        <f>LN('データ処理シート(補正値)'!N23)</f>
        <v>-0.37396644104879329</v>
      </c>
      <c r="O21" s="2">
        <f>LN('データ処理シート(補正値)'!O23)</f>
        <v>-0.26918748981561652</v>
      </c>
      <c r="P21" s="2">
        <f>LN('データ処理シート(補正値)'!P23)</f>
        <v>-0.27285914356014263</v>
      </c>
      <c r="Q21" s="2">
        <f>LN('データ処理シート(補正値)'!Q23)</f>
        <v>-0.25773499608382877</v>
      </c>
      <c r="R21" s="2">
        <f>LN('データ処理シート(補正値)'!R23)</f>
        <v>-0.25282986168457017</v>
      </c>
      <c r="S21" s="2">
        <f>LN('データ処理シート(補正値)'!S23)</f>
        <v>-0.19116050546115917</v>
      </c>
    </row>
    <row r="22" spans="1:19">
      <c r="A22" s="3">
        <v>7</v>
      </c>
      <c r="B22" s="2">
        <f>LN('データ処理シート(補正値)'!B24)</f>
        <v>-0.37396644104879329</v>
      </c>
      <c r="C22" s="2">
        <f>LN('データ処理シート(補正値)'!C24)</f>
        <v>-0.2876820724517809</v>
      </c>
      <c r="D22" s="2">
        <f>LN('データ処理シート(補正値)'!D24)</f>
        <v>-0.29652102111898521</v>
      </c>
      <c r="E22" s="2">
        <f>LN('データ処理シート(補正値)'!E24)</f>
        <v>-0.2822302937735357</v>
      </c>
      <c r="F22" s="2">
        <f>LN('データ処理シート(補正値)'!F24)</f>
        <v>-0.23167988233649625</v>
      </c>
      <c r="G22" s="2">
        <f>LN('データ処理シート(補正値)'!G24)</f>
        <v>-0.1911605054611589</v>
      </c>
      <c r="H22" s="2">
        <f>LN('データ処理シート(補正値)'!H24)</f>
        <v>-0.20702416943432653</v>
      </c>
      <c r="I22" s="2">
        <f>LN('データ処理シート(補正値)'!I24)</f>
        <v>-0.22089607877373038</v>
      </c>
      <c r="J22" s="2">
        <f>LN('データ処理シート(補正値)'!J24)</f>
        <v>-0.25502129021223263</v>
      </c>
      <c r="K22" s="2">
        <f>LN('データ処理シート(補正値)'!K24)</f>
        <v>-0.27233379550498144</v>
      </c>
      <c r="L22" s="2">
        <f>LN('データ処理シート(補正値)'!L24)</f>
        <v>-0.25618340539240991</v>
      </c>
      <c r="M22" s="2">
        <f>LN('データ処理シート(補正値)'!M24)</f>
        <v>-0.34108284917889609</v>
      </c>
      <c r="N22" s="2">
        <f>LN('データ処理シート(補正値)'!N24)</f>
        <v>-0.37687765125625172</v>
      </c>
      <c r="O22" s="2">
        <f>LN('データ処理シート(補正値)'!O24)</f>
        <v>-0.27049724769768002</v>
      </c>
      <c r="P22" s="2">
        <f>LN('データ処理シート(補正値)'!P24)</f>
        <v>-0.27312192112045119</v>
      </c>
      <c r="Q22" s="2">
        <f>LN('データ処理シート(補正値)'!Q24)</f>
        <v>-0.2594186071789214</v>
      </c>
      <c r="R22" s="2">
        <f>LN('データ処理シート(補正値)'!R24)</f>
        <v>-0.25360275879891825</v>
      </c>
      <c r="S22" s="2">
        <f>LN('データ処理シート(補正値)'!S24)</f>
        <v>-0.19479907830506729</v>
      </c>
    </row>
    <row r="23" spans="1:19">
      <c r="A23" s="3">
        <v>7.5</v>
      </c>
      <c r="B23" s="2">
        <f>LN('データ処理シート(補正値)'!B25)</f>
        <v>-0.37542098675978763</v>
      </c>
      <c r="C23" s="2">
        <f>LN('データ処理シート(補正値)'!C25)</f>
        <v>-0.2876820724517809</v>
      </c>
      <c r="D23" s="2">
        <f>LN('データ処理シート(補正値)'!D25)</f>
        <v>-0.29652102111898521</v>
      </c>
      <c r="E23" s="2">
        <f>LN('データ処理シート(補正値)'!E25)</f>
        <v>-0.28355725787483088</v>
      </c>
      <c r="F23" s="2">
        <f>LN('データ処理シート(補正値)'!F25)</f>
        <v>-0.23420449867363483</v>
      </c>
      <c r="G23" s="2">
        <f>LN('データ処理シート(補正値)'!G25)</f>
        <v>-0.1899505839584458</v>
      </c>
      <c r="H23" s="2">
        <f>LN('データ処理シート(補正値)'!H25)</f>
        <v>-0.21195636192364531</v>
      </c>
      <c r="I23" s="2">
        <f>LN('データ処理シート(補正値)'!I25)</f>
        <v>-0.22289358255900238</v>
      </c>
      <c r="J23" s="2">
        <f>LN('データ処理シート(補正値)'!J25)</f>
        <v>-0.25670033484305255</v>
      </c>
      <c r="K23" s="2">
        <f>LN('データ処理シート(補正値)'!K25)</f>
        <v>-0.27522663118443502</v>
      </c>
      <c r="L23" s="2">
        <f>LN('データ処理シート(補正値)'!L25)</f>
        <v>-0.25747623039471507</v>
      </c>
      <c r="M23" s="2">
        <f>LN('データ処理シート(補正値)'!M25)</f>
        <v>-0.34108284917889609</v>
      </c>
      <c r="N23" s="2">
        <f>LN('データ処理シート(補正値)'!N25)</f>
        <v>-0.37687765125625172</v>
      </c>
      <c r="O23" s="2">
        <f>LN('データ処理シート(補正値)'!O25)</f>
        <v>-0.26918748981561652</v>
      </c>
      <c r="P23" s="2">
        <f>LN('データ処理シート(補正値)'!P25)</f>
        <v>-0.2744368457017603</v>
      </c>
      <c r="Q23" s="2">
        <f>LN('データ処理シート(補正値)'!Q25)</f>
        <v>-0.2594186071789214</v>
      </c>
      <c r="R23" s="2">
        <f>LN('データ処理シート(補正値)'!R25)</f>
        <v>-0.25360275879891825</v>
      </c>
      <c r="S23" s="2">
        <f>LN('データ処理シート(補正値)'!S25)</f>
        <v>-0.19358474907266526</v>
      </c>
    </row>
    <row r="24" spans="1:19">
      <c r="A24" s="3">
        <v>8</v>
      </c>
      <c r="B24" s="2">
        <f>LN('データ処理シート(補正値)'!B26)</f>
        <v>-0.37542098675978763</v>
      </c>
      <c r="C24" s="2">
        <f>LN('データ処理シート(補正値)'!C26)</f>
        <v>-0.28901629546491758</v>
      </c>
      <c r="D24" s="2">
        <f>LN('データ処理シート(補正値)'!D26)</f>
        <v>-0.29948478457093225</v>
      </c>
      <c r="E24" s="2">
        <f>LN('データ処理シート(補正値)'!E26)</f>
        <v>-0.28661597426978314</v>
      </c>
      <c r="F24" s="2">
        <f>LN('データ処理シート(補正値)'!F26)</f>
        <v>-0.23749605753861028</v>
      </c>
      <c r="G24" s="2">
        <f>LN('データ処理シート(補正値)'!G26)</f>
        <v>-0.19358474907266526</v>
      </c>
      <c r="H24" s="2">
        <f>LN('データ処理シート(補正値)'!H26)</f>
        <v>-0.21195636192364531</v>
      </c>
      <c r="I24" s="2">
        <f>LN('データ処理シート(補正値)'!I26)</f>
        <v>-0.22414405164779314</v>
      </c>
      <c r="J24" s="2">
        <f>LN('データ処理シート(補正値)'!J26)</f>
        <v>-0.25670033484305255</v>
      </c>
      <c r="K24" s="2">
        <f>LN('データ処理シート(補正値)'!K26)</f>
        <v>-0.27522663118443502</v>
      </c>
      <c r="L24" s="2">
        <f>LN('データ処理シート(補正値)'!L26)</f>
        <v>-0.25877072895736086</v>
      </c>
      <c r="M24" s="2">
        <f>LN('データ処理シート(補正値)'!M26)</f>
        <v>-0.3453111852884172</v>
      </c>
      <c r="N24" s="2">
        <f>LN('データ処理シート(補正値)'!N26)</f>
        <v>-0.38272562113867487</v>
      </c>
      <c r="O24" s="2">
        <f>LN('データ処理シート(補正値)'!O26)</f>
        <v>-0.27312192112045119</v>
      </c>
      <c r="P24" s="2">
        <f>LN('データ処理シート(補正値)'!P26)</f>
        <v>-0.2770718933397654</v>
      </c>
      <c r="Q24" s="2">
        <f>LN('データ処理シート(補正値)'!Q26)</f>
        <v>-0.26201432570320304</v>
      </c>
      <c r="R24" s="2">
        <f>LN('データ処理シート(補正値)'!R26)</f>
        <v>-0.25618340539240991</v>
      </c>
      <c r="S24" s="2">
        <f>LN('データ処理シート(補正値)'!S26)</f>
        <v>-0.19479907830506729</v>
      </c>
    </row>
    <row r="25" spans="1:19">
      <c r="A25" s="3">
        <v>8.5</v>
      </c>
      <c r="B25" s="2">
        <f>LN('データ処理シート(補正値)'!B27)</f>
        <v>-0.37833644071991168</v>
      </c>
      <c r="C25" s="2">
        <f>LN('データ処理シート(補正値)'!C27)</f>
        <v>-0.2903523010076598</v>
      </c>
      <c r="D25" s="2">
        <f>LN('データ処理シート(補正値)'!D27)</f>
        <v>-0.3008348590300815</v>
      </c>
      <c r="E25" s="2">
        <f>LN('データ処理シート(補正値)'!E27)</f>
        <v>-0.28661597426978314</v>
      </c>
      <c r="F25" s="2">
        <f>LN('データ処理シート(補正値)'!F27)</f>
        <v>-0.23749605753861028</v>
      </c>
      <c r="G25" s="2">
        <f>LN('データ処理シート(補正値)'!G27)</f>
        <v>-0.19358474907266526</v>
      </c>
      <c r="H25" s="2">
        <f>LN('データ処理シート(補正値)'!H27)</f>
        <v>-0.21195636192364531</v>
      </c>
      <c r="I25" s="2">
        <f>LN('データ処理シート(補正値)'!I27)</f>
        <v>-0.22414405164779314</v>
      </c>
      <c r="J25" s="2">
        <f>LN('データ処理シート(補正値)'!J27)</f>
        <v>-0.25799382874995619</v>
      </c>
      <c r="K25" s="2">
        <f>LN('データ処理シート(補正値)'!K27)</f>
        <v>-0.27786376351444253</v>
      </c>
      <c r="L25" s="2">
        <f>LN('データ処理シート(補正値)'!L27)</f>
        <v>-0.25877072895736086</v>
      </c>
      <c r="M25" s="2">
        <f>LN('データ処理シート(補正値)'!M27)</f>
        <v>-0.34672461308556418</v>
      </c>
      <c r="N25" s="2">
        <f>LN('データ処理シート(補正値)'!N27)</f>
        <v>-0.3841929728326246</v>
      </c>
      <c r="O25" s="2">
        <f>LN('データ処理シート(補正値)'!O27)</f>
        <v>-0.27312192112045119</v>
      </c>
      <c r="P25" s="2">
        <f>LN('データ処理シート(補正値)'!P27)</f>
        <v>-0.2770718933397654</v>
      </c>
      <c r="Q25" s="2">
        <f>LN('データ処理シート(補正値)'!Q27)</f>
        <v>-0.26331471600348638</v>
      </c>
      <c r="R25" s="2">
        <f>LN('データ処理シート(補正値)'!R27)</f>
        <v>-0.25747623039471507</v>
      </c>
      <c r="S25" s="2">
        <f>LN('データ処理シート(補正値)'!S27)</f>
        <v>-0.19601488392595706</v>
      </c>
    </row>
    <row r="26" spans="1:19">
      <c r="A26" s="3">
        <v>9</v>
      </c>
      <c r="B26" s="2">
        <f>LN('データ処理シート(補正値)'!B28)</f>
        <v>-0.37979736135958653</v>
      </c>
      <c r="C26" s="2">
        <f>LN('データ処理シート(補正値)'!C28)</f>
        <v>-0.29169009384931976</v>
      </c>
      <c r="D26" s="2">
        <f>LN('データ処理シート(補正値)'!D28)</f>
        <v>-0.30218675865466255</v>
      </c>
      <c r="E26" s="2">
        <f>LN('データ処理シート(補正値)'!E28)</f>
        <v>-0.28661597426978314</v>
      </c>
      <c r="F26" s="2">
        <f>LN('データ処理シート(補正値)'!F28)</f>
        <v>-0.23749605753861028</v>
      </c>
      <c r="G26" s="2">
        <f>LN('データ処理シート(補正値)'!G28)</f>
        <v>-0.19601488392595706</v>
      </c>
      <c r="H26" s="2">
        <f>LN('データ処理シート(補正値)'!H28)</f>
        <v>-0.21319322046104175</v>
      </c>
      <c r="I26" s="2">
        <f>LN('データ処理シート(補正値)'!I28)</f>
        <v>-0.22414405164779314</v>
      </c>
      <c r="J26" s="2">
        <f>LN('データ処理シート(補正値)'!J28)</f>
        <v>-0.25928899795056309</v>
      </c>
      <c r="K26" s="2">
        <f>LN('データ処理シート(補正値)'!K28)</f>
        <v>-0.27786376351444253</v>
      </c>
      <c r="L26" s="2">
        <f>LN('データ処理シート(補正値)'!L28)</f>
        <v>-0.26006690541880756</v>
      </c>
      <c r="M26" s="2">
        <f>LN('データ処理シート(補正値)'!M28)</f>
        <v>-0.34955747616986832</v>
      </c>
      <c r="N26" s="2">
        <f>LN('データ処理シート(補正値)'!N28)</f>
        <v>-0.38566248081198462</v>
      </c>
      <c r="O26" s="2">
        <f>LN('データ処理シート(補正値)'!O28)</f>
        <v>-0.27575350158650713</v>
      </c>
      <c r="P26" s="2">
        <f>LN('データ処理シート(補正値)'!P28)</f>
        <v>-0.28130246548774185</v>
      </c>
      <c r="Q26" s="2">
        <f>LN('データ処理シート(補正値)'!Q28)</f>
        <v>-0.26761804141603912</v>
      </c>
      <c r="R26" s="2">
        <f>LN('データ処理シート(補正値)'!R28)</f>
        <v>-0.26084541849822129</v>
      </c>
      <c r="S26" s="2">
        <f>LN('データ処理シート(補正値)'!S28)</f>
        <v>-0.19601488392595734</v>
      </c>
    </row>
    <row r="27" spans="1:19">
      <c r="A27" s="3">
        <v>9.5</v>
      </c>
      <c r="B27" s="2">
        <f>LN('データ処理シート(補正値)'!B29)</f>
        <v>-0.38126041941134692</v>
      </c>
      <c r="C27" s="2">
        <f>LN('データ処理シート(補正値)'!C29)</f>
        <v>-0.29302967877837621</v>
      </c>
      <c r="D27" s="2">
        <f>LN('データ処理シート(補正値)'!D29)</f>
        <v>-0.30516738679280048</v>
      </c>
      <c r="E27" s="2">
        <f>LN('データ処理シート(補正値)'!E29)</f>
        <v>-0.28968407512245392</v>
      </c>
      <c r="F27" s="2">
        <f>LN('データ処理シート(補正値)'!F29)</f>
        <v>-0.24207156119972845</v>
      </c>
      <c r="G27" s="2">
        <f>LN('データ処理シート(補正値)'!G29)</f>
        <v>-0.19601488392595706</v>
      </c>
      <c r="H27" s="2">
        <f>LN('データ処理シート(補正値)'!H29)</f>
        <v>-0.20456716574127426</v>
      </c>
      <c r="I27" s="2">
        <f>LN('データ処理シート(補正値)'!I29)</f>
        <v>-0.22539608636750352</v>
      </c>
      <c r="J27" s="2">
        <f>LN('データ処理シート(補正値)'!J29)</f>
        <v>-0.2605858467900799</v>
      </c>
      <c r="K27" s="2">
        <f>LN('データ処理シート(補正値)'!K29)</f>
        <v>-0.27786376351444253</v>
      </c>
      <c r="L27" s="2">
        <f>LN('データ処理シート(補正値)'!L29)</f>
        <v>-0.26006690541880756</v>
      </c>
      <c r="M27" s="2">
        <f>LN('データ処理シート(補正値)'!M29)</f>
        <v>-0.35239838717147204</v>
      </c>
      <c r="N27" s="2">
        <f>LN('データ処理シート(補正値)'!N29)</f>
        <v>-0.39008400606986199</v>
      </c>
      <c r="O27" s="2">
        <f>LN('データ処理シート(補正値)'!O29)</f>
        <v>-0.27575350158650713</v>
      </c>
      <c r="P27" s="2">
        <f>LN('データ処理シート(補正値)'!P29)</f>
        <v>-0.28130246548774185</v>
      </c>
      <c r="Q27" s="2">
        <f>LN('データ処理シート(補正値)'!Q29)</f>
        <v>-0.26631204671558845</v>
      </c>
      <c r="R27" s="2">
        <f>LN('データ処理シート(補正値)'!R29)</f>
        <v>-0.26084541849822129</v>
      </c>
      <c r="S27" s="2">
        <f>LN('データ処理シート(補正値)'!S29)</f>
        <v>-0.19479907830506729</v>
      </c>
    </row>
    <row r="28" spans="1:19">
      <c r="A28" s="3">
        <v>10</v>
      </c>
      <c r="B28" s="2">
        <f>LN('データ処理シート(補正値)'!B30)</f>
        <v>-0.3841929728326246</v>
      </c>
      <c r="C28" s="2">
        <f>LN('データ処理シート(補正値)'!C30)</f>
        <v>-0.29437106060257756</v>
      </c>
      <c r="D28" s="2">
        <f>LN('データ処理シート(補正値)'!D30)</f>
        <v>-0.30652516025326082</v>
      </c>
      <c r="E28" s="2">
        <f>LN('データ処理シート(補正値)'!E30)</f>
        <v>-0.28968407512245392</v>
      </c>
      <c r="F28" s="2">
        <f>LN('データ処理シート(補正値)'!F30)</f>
        <v>-0.24207156119972845</v>
      </c>
      <c r="G28" s="2">
        <f>LN('データ処理シート(補正値)'!G30)</f>
        <v>-0.19601488392595706</v>
      </c>
      <c r="H28" s="2">
        <f>LN('データ処理シート(補正値)'!H30)</f>
        <v>-0.20211618412213408</v>
      </c>
      <c r="I28" s="2">
        <f>LN('データ処理シート(補正値)'!I30)</f>
        <v>-0.22539608636750352</v>
      </c>
      <c r="J28" s="2">
        <f>LN('データ処理シート(補正値)'!J30)</f>
        <v>-0.26188437963064037</v>
      </c>
      <c r="K28" s="2">
        <f>LN('データ処理シート(補正値)'!K30)</f>
        <v>-0.28050786870378047</v>
      </c>
      <c r="L28" s="2">
        <f>LN('データ処理シート(補正値)'!L30)</f>
        <v>-0.26136476413440751</v>
      </c>
      <c r="M28" s="2">
        <f>LN('データ処理シート(補正値)'!M30)</f>
        <v>-0.35382187495632583</v>
      </c>
      <c r="N28" s="2">
        <f>LN('データ処理シート(補正値)'!N30)</f>
        <v>-0.39156220293917288</v>
      </c>
      <c r="O28" s="2">
        <f>LN('データ処理シート(補正値)'!O30)</f>
        <v>-0.2744368457017603</v>
      </c>
      <c r="P28" s="2">
        <f>LN('データ処理シート(補正値)'!P30)</f>
        <v>-0.28262819814910195</v>
      </c>
      <c r="Q28" s="2">
        <f>LN('データ処理シート(補正値)'!Q30)</f>
        <v>-0.27023515884806015</v>
      </c>
      <c r="R28" s="2">
        <f>LN('データ処理シート(補正値)'!R30)</f>
        <v>-0.26084541849822129</v>
      </c>
      <c r="S28" s="2">
        <f>LN('データ処理シート(補正値)'!S30)</f>
        <v>-0.19845093872383845</v>
      </c>
    </row>
    <row r="29" spans="1:19">
      <c r="A29" s="3">
        <v>10.5</v>
      </c>
      <c r="B29" s="2">
        <f>LN('データ処理シート(補正値)'!B31)</f>
        <v>-0.38713415142344088</v>
      </c>
      <c r="C29" s="2">
        <f>LN('データ処理シート(補正値)'!C31)</f>
        <v>-0.29840603581475661</v>
      </c>
      <c r="D29" s="2">
        <f>LN('データ処理シート(補正値)'!D31)</f>
        <v>-0.31088246562221655</v>
      </c>
      <c r="E29" s="2">
        <f>LN('データ処理シート(補正値)'!E31)</f>
        <v>-0.29544546306961483</v>
      </c>
      <c r="F29" s="2">
        <f>LN('データ処理シート(補正値)'!F31)</f>
        <v>-0.24666809636116685</v>
      </c>
      <c r="G29" s="2">
        <f>LN('データ処理シート(補正値)'!G31)</f>
        <v>-0.20211618412213395</v>
      </c>
      <c r="H29" s="2">
        <f>LN('データ処理シート(補正値)'!H31)</f>
        <v>-0.20089294237939007</v>
      </c>
      <c r="I29" s="2">
        <f>LN('データ処理シート(補正値)'!I31)</f>
        <v>-0.22539608636750352</v>
      </c>
      <c r="J29" s="2">
        <f>LN('データ処理シート(補正値)'!J31)</f>
        <v>-0.26318460085139339</v>
      </c>
      <c r="K29" s="2">
        <f>LN('データ処理シート(補正値)'!K31)</f>
        <v>-0.28050786870378047</v>
      </c>
      <c r="L29" s="2">
        <f>LN('データ処理シート(補正値)'!L31)</f>
        <v>-0.26006690541880756</v>
      </c>
      <c r="M29" s="2">
        <f>LN('データ処理シート(補正値)'!M31)</f>
        <v>-0.35810453674832671</v>
      </c>
      <c r="N29" s="2">
        <f>LN('データ処理シート(補正値)'!N31)</f>
        <v>-0.39600994933740918</v>
      </c>
      <c r="O29" s="2">
        <f>LN('データ処理シート(補正値)'!O31)</f>
        <v>-0.27839202554468828</v>
      </c>
      <c r="P29" s="2">
        <f>LN('データ処理シート(補正値)'!P31)</f>
        <v>-0.28555101144282674</v>
      </c>
      <c r="Q29" s="2">
        <f>LN('データ処理シート(補正値)'!Q31)</f>
        <v>-0.27062831788595337</v>
      </c>
      <c r="R29" s="2">
        <f>LN('データ処理シート(補正値)'!R31)</f>
        <v>-0.26422599641543965</v>
      </c>
      <c r="S29" s="2">
        <f>LN('データ処理シート(補正値)'!S31)</f>
        <v>-0.1996711951290677</v>
      </c>
    </row>
    <row r="30" spans="1:19">
      <c r="A30" s="3">
        <v>11</v>
      </c>
      <c r="B30" s="2">
        <f>LN('データ処理シート(補正値)'!B32)</f>
        <v>-0.38860799104174143</v>
      </c>
      <c r="C30" s="2">
        <f>LN('データ処理シート(補正値)'!C32)</f>
        <v>-0.29705923426437791</v>
      </c>
      <c r="D30" s="2">
        <f>LN('データ処理シート(補正値)'!D32)</f>
        <v>-0.3119747650208255</v>
      </c>
      <c r="E30" s="2">
        <f>LN('データ処理シート(補正値)'!E32)</f>
        <v>-0.2950424268580733</v>
      </c>
      <c r="F30" s="2">
        <f>LN('データ処理シート(補正値)'!F32)</f>
        <v>-0.24718012914245091</v>
      </c>
      <c r="G30" s="2">
        <f>LN('データ処理シート(補正値)'!G32)</f>
        <v>-0.19845093872383818</v>
      </c>
      <c r="H30" s="2">
        <f>LN('データ処理シート(補正値)'!H32)</f>
        <v>-0.20702416943432653</v>
      </c>
      <c r="I30" s="2">
        <f>LN('データ処理シート(補正値)'!I32)</f>
        <v>-0.22865873200231995</v>
      </c>
      <c r="J30" s="2">
        <f>LN('データ処理シート(補正値)'!J32)</f>
        <v>-0.26487741979851737</v>
      </c>
      <c r="K30" s="2">
        <f>LN('データ処理シート(補正値)'!K32)</f>
        <v>-0.28342448219913974</v>
      </c>
      <c r="L30" s="2">
        <f>LN('データ処理シート(補正値)'!L32)</f>
        <v>-0.26266430947649305</v>
      </c>
      <c r="M30" s="2">
        <f>LN('データ処理シート(補正値)'!M32)</f>
        <v>-0.35953617621976447</v>
      </c>
      <c r="N30" s="2">
        <f>LN('データ処理シート(補正値)'!N32)</f>
        <v>-0.39749693845898743</v>
      </c>
      <c r="O30" s="2">
        <f>LN('データ処理シート(補正値)'!O32)</f>
        <v>-0.27839202554468828</v>
      </c>
      <c r="P30" s="2">
        <f>LN('データ処理シート(補正値)'!P32)</f>
        <v>-0.28555101144282674</v>
      </c>
      <c r="Q30" s="2">
        <f>LN('データ処理シート(補正値)'!Q32)</f>
        <v>-0.27062831788595337</v>
      </c>
      <c r="R30" s="2">
        <f>LN('データ処理シート(補正値)'!R32)</f>
        <v>-0.26422599641543965</v>
      </c>
      <c r="S30" s="2">
        <f>LN('データ処理シート(補正値)'!S32)</f>
        <v>-0.19845093872383818</v>
      </c>
    </row>
    <row r="31" spans="1:19">
      <c r="A31" s="3">
        <v>11.5</v>
      </c>
      <c r="B31" s="2">
        <f>LN('データ処理シート(補正値)'!B33)</f>
        <v>-0.39156220293917288</v>
      </c>
      <c r="C31" s="2">
        <f>LN('データ処理シート(補正値)'!C33)</f>
        <v>-0.29840603581475661</v>
      </c>
      <c r="D31" s="2">
        <f>LN('データ処理シート(補正値)'!D33)</f>
        <v>-0.31224802639703059</v>
      </c>
      <c r="E31" s="2">
        <f>LN('データ処理シート(補正値)'!E33)</f>
        <v>-0.29410264025470356</v>
      </c>
      <c r="F31" s="2">
        <f>LN('データ処理シート(補正値)'!F33)</f>
        <v>-0.24411185775040614</v>
      </c>
      <c r="G31" s="2">
        <f>LN('データ処理シート(補正値)'!G33)</f>
        <v>-0.19967119512906742</v>
      </c>
      <c r="H31" s="2">
        <f>LN('データ処理シート(補正値)'!H33)</f>
        <v>-0.20825493882045903</v>
      </c>
      <c r="I31" s="2">
        <f>LN('データ処理シート(補正値)'!I33)</f>
        <v>-0.22991643560163838</v>
      </c>
      <c r="J31" s="2">
        <f>LN('データ処理シート(補正値)'!J33)</f>
        <v>-0.26618154100577829</v>
      </c>
      <c r="K31" s="2">
        <f>LN('データ処理シート(補正値)'!K33)</f>
        <v>-0.28342448219913974</v>
      </c>
      <c r="L31" s="2">
        <f>LN('データ処理シート(補正値)'!L33)</f>
        <v>-0.26396554583446485</v>
      </c>
      <c r="M31" s="2">
        <f>LN('データ処理シート(補正値)'!M33)</f>
        <v>-0.36240561864771731</v>
      </c>
      <c r="N31" s="2">
        <f>LN('データ処理シート(補正値)'!N33)</f>
        <v>-0.40047756659712525</v>
      </c>
      <c r="O31" s="2">
        <f>LN('データ処理シート(補正値)'!O33)</f>
        <v>-0.27971390280260405</v>
      </c>
      <c r="P31" s="2">
        <f>LN('データ処理シート(補正値)'!P33)</f>
        <v>-0.28848239262254999</v>
      </c>
      <c r="Q31" s="2">
        <f>LN('データ処理シート(補正値)'!Q33)</f>
        <v>-0.27233379550498144</v>
      </c>
      <c r="R31" s="2">
        <f>LN('データ処理シート(補正値)'!R33)</f>
        <v>-0.26500775541290861</v>
      </c>
      <c r="S31" s="2">
        <f>LN('データ処理シート(補正値)'!S33)</f>
        <v>-0.1996711951290677</v>
      </c>
    </row>
    <row r="32" spans="1:19">
      <c r="A32" s="3">
        <v>12</v>
      </c>
      <c r="B32" s="2">
        <f>LN('データ処理シート(補正値)'!B34)</f>
        <v>-0.39452516806982996</v>
      </c>
      <c r="C32" s="2">
        <f>LN('データ処理シート(補正値)'!C34)</f>
        <v>-0.30245735803393514</v>
      </c>
      <c r="D32" s="2">
        <f>LN('データ処理シート(補正値)'!D34)</f>
        <v>-0.31635593303638848</v>
      </c>
      <c r="E32" s="2">
        <f>LN('データ処理シート(補正値)'!E34)</f>
        <v>-0.29813653035563975</v>
      </c>
      <c r="F32" s="2">
        <f>LN('データ処理シート(補正値)'!F34)</f>
        <v>-0.25051474811034163</v>
      </c>
      <c r="G32" s="2">
        <f>LN('データ処理シート(補正値)'!G34)</f>
        <v>-0.20089294237938993</v>
      </c>
      <c r="H32" s="2">
        <f>LN('データ処理シート(補正値)'!H34)</f>
        <v>-0.20825493882045903</v>
      </c>
      <c r="I32" s="2">
        <f>LN('データ処理シート(補正値)'!I34)</f>
        <v>-0.22991643560163838</v>
      </c>
      <c r="J32" s="2">
        <f>LN('データ処理シート(補正値)'!J34)</f>
        <v>-0.26748736516626154</v>
      </c>
      <c r="K32" s="2">
        <f>LN('データ処理シート(補正値)'!K34)</f>
        <v>-0.28475303294590104</v>
      </c>
      <c r="L32" s="2">
        <f>LN('データ処理シート(補正値)'!L34)</f>
        <v>-0.26396554583446485</v>
      </c>
      <c r="M32" s="2">
        <f>LN('データ処理シート(補正値)'!M34)</f>
        <v>-0.36528331847533246</v>
      </c>
      <c r="N32" s="2">
        <f>LN('データ処理シート(補正値)'!N34)</f>
        <v>-0.40346710544549125</v>
      </c>
      <c r="O32" s="2">
        <f>LN('データ処理シート(補正値)'!O34)</f>
        <v>-0.28236291097418098</v>
      </c>
      <c r="P32" s="2">
        <f>LN('データ処理シート(補正値)'!P34)</f>
        <v>-0.28981768458220258</v>
      </c>
      <c r="Q32" s="2">
        <f>LN('データ処理シート(補正値)'!Q34)</f>
        <v>-0.2762806497273384</v>
      </c>
      <c r="R32" s="2">
        <f>LN('データ処理シート(補正値)'!R34)</f>
        <v>-0.26761804141603923</v>
      </c>
      <c r="S32" s="2">
        <f>LN('データ処理シート(補正値)'!S34)</f>
        <v>-0.20334092401803025</v>
      </c>
    </row>
    <row r="33" spans="1:19">
      <c r="A33" s="3">
        <v>12.5</v>
      </c>
      <c r="B33" s="2">
        <f>LN('データ処理シート(補正値)'!B35)</f>
        <v>-0.39600994933740918</v>
      </c>
      <c r="C33" s="2">
        <f>LN('データ処理シート(補正値)'!C35)</f>
        <v>-0.30245735803393514</v>
      </c>
      <c r="D33" s="2">
        <f>LN('データ処理シート(補正値)'!D35)</f>
        <v>-0.31800383233816981</v>
      </c>
      <c r="E33" s="2">
        <f>LN('データ処理シート(補正値)'!E35)</f>
        <v>-0.29854081578665681</v>
      </c>
      <c r="F33" s="2">
        <f>LN('データ処理シート(補正値)'!F35)</f>
        <v>-0.25000100548409249</v>
      </c>
      <c r="G33" s="2">
        <f>LN('データ処理シート(補正値)'!G35)</f>
        <v>-0.20089294237938993</v>
      </c>
      <c r="H33" s="2">
        <f>LN('データ処理シート(補正値)'!H35)</f>
        <v>-0.20948722486672419</v>
      </c>
      <c r="I33" s="2">
        <f>LN('データ処理シート(補正値)'!I35)</f>
        <v>-0.23117572301147404</v>
      </c>
      <c r="J33" s="2">
        <f>LN('データ処理シート(補正値)'!J35)</f>
        <v>-0.26879489673329854</v>
      </c>
      <c r="K33" s="2">
        <f>LN('データ処理シート(補正値)'!K35)</f>
        <v>-0.2874154413343501</v>
      </c>
      <c r="L33" s="2">
        <f>LN('データ処理シート(補正値)'!L35)</f>
        <v>-0.26526847761488087</v>
      </c>
      <c r="M33" s="2">
        <f>LN('データ処理シート(補正値)'!M35)</f>
        <v>-0.36672527979223374</v>
      </c>
      <c r="N33" s="2">
        <f>LN('データ処理シート(補正値)'!N35)</f>
        <v>-0.40947312950570314</v>
      </c>
      <c r="O33" s="2">
        <f>LN('データ処理シート(補正値)'!O35)</f>
        <v>-0.28236291097418098</v>
      </c>
      <c r="P33" s="2">
        <f>LN('データ処理シート(補正値)'!P35)</f>
        <v>-0.29276161819507962</v>
      </c>
      <c r="Q33" s="2">
        <f>LN('データ処理シート(補正値)'!Q35)</f>
        <v>-0.27799580286235992</v>
      </c>
      <c r="R33" s="2">
        <f>LN('データ処理シート(補正値)'!R35)</f>
        <v>-0.26971118713054443</v>
      </c>
      <c r="S33" s="2">
        <f>LN('データ処理シート(補正値)'!S35)</f>
        <v>-0.20334092401802997</v>
      </c>
    </row>
    <row r="34" spans="1:19">
      <c r="A34" s="3">
        <v>13</v>
      </c>
      <c r="B34" s="2">
        <f>LN('データ処理シート(補正値)'!B36)</f>
        <v>-0.40197121885390852</v>
      </c>
      <c r="C34" s="2">
        <f>LN('データ処理シート(補正値)'!C36)</f>
        <v>-0.3038114543816644</v>
      </c>
      <c r="D34" s="2">
        <f>LN('データ処理シート(補正値)'!D36)</f>
        <v>-0.31800383233816981</v>
      </c>
      <c r="E34" s="2">
        <f>LN('データ処理シート(補正値)'!E36)</f>
        <v>-0.29988961555952565</v>
      </c>
      <c r="F34" s="2">
        <f>LN('データ処理シート(補正値)'!F36)</f>
        <v>-0.24871780243364003</v>
      </c>
      <c r="G34" s="2">
        <f>LN('データ処理シート(補正値)'!G36)</f>
        <v>-0.1996711951290677</v>
      </c>
      <c r="H34" s="2">
        <f>LN('データ処理シート(補正値)'!H36)</f>
        <v>-0.20948722486672419</v>
      </c>
      <c r="I34" s="2">
        <f>LN('データ処理シート(補正値)'!I36)</f>
        <v>-0.23243659822580232</v>
      </c>
      <c r="J34" s="2">
        <f>LN('データ処理シート(補正値)'!J36)</f>
        <v>-0.27141509998790886</v>
      </c>
      <c r="K34" s="2">
        <f>LN('データ処理シート(補正値)'!K36)</f>
        <v>-0.28874930841220364</v>
      </c>
      <c r="L34" s="2">
        <f>LN('データ処理シート(補正値)'!L36)</f>
        <v>-0.26657310924154576</v>
      </c>
      <c r="M34" s="2">
        <f>LN('データ処理シート(補正値)'!M36)</f>
        <v>-0.36961545521446709</v>
      </c>
      <c r="N34" s="2">
        <f>LN('データ処理シート(補正値)'!N36)</f>
        <v>-0.41248972304512882</v>
      </c>
      <c r="O34" s="2">
        <f>LN('データ処理シート(補正値)'!O36)</f>
        <v>-0.2836900511822435</v>
      </c>
      <c r="P34" s="2">
        <f>LN('データ処理シート(補正値)'!P36)</f>
        <v>-0.29276161819507962</v>
      </c>
      <c r="Q34" s="2">
        <f>LN('データ処理シート(補正値)'!Q36)</f>
        <v>-0.27799580286235992</v>
      </c>
      <c r="R34" s="2">
        <f>LN('データ処理シート(補正値)'!R36)</f>
        <v>-0.26840245771982468</v>
      </c>
      <c r="S34" s="2">
        <f>LN('データ処理シート(補正値)'!S36)</f>
        <v>-0.20579491297959668</v>
      </c>
    </row>
    <row r="35" spans="1:19">
      <c r="A35" s="3">
        <v>13.5</v>
      </c>
      <c r="B35" s="2">
        <f>LN('データ処理シート(補正値)'!B37)</f>
        <v>-0.40346710544549125</v>
      </c>
      <c r="C35" s="2">
        <f>LN('データ処理シート(補正値)'!C37)</f>
        <v>-0.30652516025326065</v>
      </c>
      <c r="D35" s="2">
        <f>LN('データ処理シート(補正値)'!D37)</f>
        <v>-0.32213550052116019</v>
      </c>
      <c r="E35" s="2">
        <f>LN('データ処理シート(補正値)'!E37)</f>
        <v>-0.30259268518753496</v>
      </c>
      <c r="F35" s="2">
        <f>LN('データ処理シート(補正値)'!F37)</f>
        <v>-0.25386052397627018</v>
      </c>
      <c r="G35" s="2">
        <f>LN('データ処理シート(補正値)'!G37)</f>
        <v>-0.2045671657412744</v>
      </c>
      <c r="H35" s="2">
        <f>LN('データ処理シート(補正値)'!H37)</f>
        <v>-0.21072103131565253</v>
      </c>
      <c r="I35" s="2">
        <f>LN('データ処理シート(補正値)'!I37)</f>
        <v>-0.23369906525372644</v>
      </c>
      <c r="J35" s="2">
        <f>LN('データ処理シート(補正値)'!J37)</f>
        <v>-0.27141509998790886</v>
      </c>
      <c r="K35" s="2">
        <f>LN('データ処理シート(補正値)'!K37)</f>
        <v>-0.29008495706809134</v>
      </c>
      <c r="L35" s="2">
        <f>LN('データ処理シート(補正値)'!L37)</f>
        <v>-0.26657310924154576</v>
      </c>
      <c r="M35" s="2">
        <f>LN('データ処理シート(補正値)'!M37)</f>
        <v>-0.37251400796847839</v>
      </c>
      <c r="N35" s="2">
        <f>LN('データ処理シート(補正値)'!N37)</f>
        <v>-0.41551544396166579</v>
      </c>
      <c r="O35" s="2">
        <f>LN('データ処理シート(補正値)'!O37)</f>
        <v>-0.28634962721800233</v>
      </c>
      <c r="P35" s="2">
        <f>LN('データ処理シート(補正値)'!P37)</f>
        <v>-0.29679009148250834</v>
      </c>
      <c r="Q35" s="2">
        <f>LN('データ処理シート(補正値)'!Q37)</f>
        <v>-0.27931715612015323</v>
      </c>
      <c r="R35" s="2">
        <f>LN('データ処理シート(補正値)'!R37)</f>
        <v>-0.27496330004400615</v>
      </c>
      <c r="S35" s="2">
        <f>LN('データ処理シート(補正値)'!S37)</f>
        <v>-0.20702416943432653</v>
      </c>
    </row>
    <row r="36" spans="1:19">
      <c r="A36" s="3">
        <v>14</v>
      </c>
      <c r="B36" s="2">
        <f>LN('データ処理シート(補正値)'!B38)</f>
        <v>-0.40646560844174784</v>
      </c>
      <c r="C36" s="2">
        <f>LN('データ処理シート(補正値)'!C38)</f>
        <v>-0.30788477976930023</v>
      </c>
      <c r="D36" s="2">
        <f>LN('データ処理シート(補正値)'!D38)</f>
        <v>-0.32379295946413944</v>
      </c>
      <c r="E36" s="2">
        <f>LN('データ処理シート(補正値)'!E38)</f>
        <v>-0.30299877656367419</v>
      </c>
      <c r="F36" s="2">
        <f>LN('データ処理シート(補正値)'!F38)</f>
        <v>-0.25334506004733109</v>
      </c>
      <c r="G36" s="2">
        <f>LN('データ処理シート(補正値)'!G38)</f>
        <v>-0.20334092401802997</v>
      </c>
      <c r="H36" s="2">
        <f>LN('データ処理シート(補正値)'!H38)</f>
        <v>-0.21195636192364545</v>
      </c>
      <c r="I36" s="2">
        <f>LN('データ処理シート(補正値)'!I38)</f>
        <v>-0.23496312811955181</v>
      </c>
      <c r="J36" s="2">
        <f>LN('データ処理シート(補正値)'!J38)</f>
        <v>-0.27272778066997005</v>
      </c>
      <c r="K36" s="2">
        <f>LN('データ処理シート(補正値)'!K38)</f>
        <v>-0.29276161819507962</v>
      </c>
      <c r="L36" s="2">
        <f>LN('データ処理シート(補正値)'!L38)</f>
        <v>-0.26918748981561652</v>
      </c>
      <c r="M36" s="2">
        <f>LN('データ処理シート(補正値)'!M38)</f>
        <v>-0.37542098675978763</v>
      </c>
      <c r="N36" s="2">
        <f>LN('データ処理シート(補正値)'!N38)</f>
        <v>-0.41703174447962976</v>
      </c>
      <c r="O36" s="2">
        <f>LN('データ処理シート(補正値)'!O38)</f>
        <v>-0.2876820724517809</v>
      </c>
      <c r="P36" s="2">
        <f>LN('データ処理シート(補正値)'!P38)</f>
        <v>-0.29705923426437791</v>
      </c>
      <c r="Q36" s="2">
        <f>LN('データ処理シート(補正値)'!Q38)</f>
        <v>-0.28103752973311236</v>
      </c>
      <c r="R36" s="2">
        <f>LN('データ処理シート(補正値)'!R38)</f>
        <v>-0.27312192112045119</v>
      </c>
      <c r="S36" s="2">
        <f>LN('データ処理シート(補正値)'!S38)</f>
        <v>-0.20948722486672419</v>
      </c>
    </row>
    <row r="37" spans="1:19">
      <c r="A37" s="3">
        <v>14.5</v>
      </c>
      <c r="B37" s="2">
        <f>LN('データ処理シート(補正値)'!B39)</f>
        <v>-0.41098028879627452</v>
      </c>
      <c r="C37" s="2">
        <f>LN('データ処理シート(補正値)'!C39)</f>
        <v>-0.30924625036762132</v>
      </c>
      <c r="D37" s="2">
        <f>LN('データ処理シート(補正値)'!D39)</f>
        <v>-0.32517627687936146</v>
      </c>
      <c r="E37" s="2">
        <f>LN('データ処理シート(補正値)'!E39)</f>
        <v>-0.30435360673975292</v>
      </c>
      <c r="F37" s="2">
        <f>LN('データ処理シート(補正値)'!F39)</f>
        <v>-0.25334506004733109</v>
      </c>
      <c r="G37" s="2">
        <f>LN('データ処理シート(補正値)'!G39)</f>
        <v>-0.20211618412213395</v>
      </c>
      <c r="H37" s="2">
        <f>LN('データ処理シート(補正値)'!H39)</f>
        <v>-0.21195636192364545</v>
      </c>
      <c r="I37" s="2">
        <f>LN('データ処理シート(補正値)'!I39)</f>
        <v>-0.23496312811955181</v>
      </c>
      <c r="J37" s="2">
        <f>LN('データ処理シート(補正値)'!J39)</f>
        <v>-0.274042186747746</v>
      </c>
      <c r="K37" s="2">
        <f>LN('データ処理シート(補正値)'!K39)</f>
        <v>-0.29410264025470367</v>
      </c>
      <c r="L37" s="2">
        <f>LN('データ処理シート(補正値)'!L39)</f>
        <v>-0.27049724769768002</v>
      </c>
      <c r="M37" s="2">
        <f>LN('データ処理シート(補正値)'!M39)</f>
        <v>-0.37833644071991168</v>
      </c>
      <c r="N37" s="2">
        <f>LN('データ処理シート(補正値)'!N39)</f>
        <v>-0.42312004334688508</v>
      </c>
      <c r="O37" s="2">
        <f>LN('データ処理シート(補正値)'!O39)</f>
        <v>-0.2903523010076598</v>
      </c>
      <c r="P37" s="2">
        <f>LN('データ処理シート(補正値)'!P39)</f>
        <v>-0.30110509278392161</v>
      </c>
      <c r="Q37" s="2">
        <f>LN('データ処理シート(補正値)'!Q39)</f>
        <v>-0.28501895503229724</v>
      </c>
      <c r="R37" s="2">
        <f>LN('データ処理シート(補正値)'!R39)</f>
        <v>-0.2770718933397654</v>
      </c>
      <c r="S37" s="2">
        <f>LN('データ処理シート(補正値)'!S39)</f>
        <v>-0.21195636192364545</v>
      </c>
    </row>
    <row r="38" spans="1:19">
      <c r="A38" s="3">
        <v>15</v>
      </c>
      <c r="B38" s="2">
        <f>LN('データ処理シート(補正値)'!B40)</f>
        <v>-0.41248972304512882</v>
      </c>
      <c r="C38" s="2">
        <f>LN('データ処理シート(補正値)'!C40)</f>
        <v>-0.31060957709548542</v>
      </c>
      <c r="D38" s="2">
        <f>LN('データ処理シート(補正値)'!D40)</f>
        <v>-0.32933774772061342</v>
      </c>
      <c r="E38" s="2">
        <f>LN('データ処理シート(補正値)'!E40)</f>
        <v>-0.30842914559657009</v>
      </c>
      <c r="F38" s="2">
        <f>LN('データ処理シート(補正値)'!F40)</f>
        <v>-0.2559250408385893</v>
      </c>
      <c r="G38" s="2">
        <f>LN('データ処理シート(補正値)'!G40)</f>
        <v>-0.20579491297959668</v>
      </c>
      <c r="H38" s="2">
        <f>LN('データ処理シート(補正値)'!H40)</f>
        <v>-0.21443161071218833</v>
      </c>
      <c r="I38" s="2">
        <f>LN('データ処理シート(補正値)'!I40)</f>
        <v>-0.23622879086286527</v>
      </c>
      <c r="J38" s="2">
        <f>LN('データ処理シート(補正値)'!J40)</f>
        <v>-0.27667619327524712</v>
      </c>
      <c r="K38" s="2">
        <f>LN('データ処理シート(補正値)'!K40)</f>
        <v>-0.29544546306961494</v>
      </c>
      <c r="L38" s="2">
        <f>LN('データ処理シート(補正値)'!L40)</f>
        <v>-0.27180872329549077</v>
      </c>
      <c r="M38" s="2">
        <f>LN('データ処理シート(補正値)'!M40)</f>
        <v>-0.38272562113867487</v>
      </c>
      <c r="N38" s="2">
        <f>LN('データ処理シート(補正値)'!N40)</f>
        <v>-0.4246479275249383</v>
      </c>
      <c r="O38" s="2">
        <f>LN('データ処理シート(補正値)'!O40)</f>
        <v>-0.2903523010076598</v>
      </c>
      <c r="P38" s="2">
        <f>LN('データ処理シート(補正値)'!P40)</f>
        <v>-0.30381145438166457</v>
      </c>
      <c r="Q38" s="2">
        <f>LN('データ処理シート(補正値)'!Q40)</f>
        <v>-0.28501895503229724</v>
      </c>
      <c r="R38" s="2">
        <f>LN('データ処理シート(補正値)'!R40)</f>
        <v>-0.27839202554468828</v>
      </c>
      <c r="S38" s="2">
        <f>LN('データ処理シート(補正値)'!S40)</f>
        <v>-0.21195636192364545</v>
      </c>
    </row>
    <row r="39" spans="1:19">
      <c r="A39" s="3">
        <v>15.5</v>
      </c>
      <c r="B39" s="2">
        <f>LN('データ処理シート(補正値)'!B41)</f>
        <v>-0.41855034765681981</v>
      </c>
      <c r="C39" s="2">
        <f>LN('データ処理シート(補正値)'!C41)</f>
        <v>-0.3119747650208255</v>
      </c>
      <c r="D39" s="2">
        <f>LN('データ処理シート(補正値)'!D41)</f>
        <v>-0.32933774772061342</v>
      </c>
      <c r="E39" s="2">
        <f>LN('データ処理シート(補正値)'!E41)</f>
        <v>-0.30979135803988189</v>
      </c>
      <c r="F39" s="2">
        <f>LN('データ処理シート(補正値)'!F41)</f>
        <v>-0.2559250408385893</v>
      </c>
      <c r="G39" s="2">
        <f>LN('データ処理シート(補正値)'!G41)</f>
        <v>-0.20456716574127415</v>
      </c>
      <c r="H39" s="2">
        <f>LN('データ処理シート(補正値)'!H41)</f>
        <v>-0.21443161071218833</v>
      </c>
      <c r="I39" s="2">
        <f>LN('データ処理シート(補正値)'!I41)</f>
        <v>-0.23876493221716663</v>
      </c>
      <c r="J39" s="2">
        <f>LN('データ処理シート(補正値)'!J41)</f>
        <v>-0.27799580286235992</v>
      </c>
      <c r="K39" s="2">
        <f>LN('データ処理シート(補正値)'!K41)</f>
        <v>-0.29813653035563986</v>
      </c>
      <c r="L39" s="2">
        <f>LN('データ処理シート(補正値)'!L41)</f>
        <v>-0.27180872329549077</v>
      </c>
      <c r="M39" s="2">
        <f>LN('データ処理シート(補正値)'!M41)</f>
        <v>-0.38566248081198462</v>
      </c>
      <c r="N39" s="2">
        <f>LN('データ処理シート(補正値)'!N41)</f>
        <v>-0.42924563677356775</v>
      </c>
      <c r="O39" s="2">
        <f>LN('データ処理シート(補正値)'!O41)</f>
        <v>-0.28901629546491775</v>
      </c>
      <c r="P39" s="2">
        <f>LN('データ処理シート(補正値)'!P41)</f>
        <v>-0.30516738679280048</v>
      </c>
      <c r="Q39" s="2">
        <f>LN('データ処理シート(補正値)'!Q41)</f>
        <v>-0.2876820724517809</v>
      </c>
      <c r="R39" s="2">
        <f>LN('データ処理シート(補正値)'!R41)</f>
        <v>-0.27839202554468828</v>
      </c>
      <c r="S39" s="2">
        <f>LN('データ処理シート(補正値)'!S41)</f>
        <v>-0.21319322046104189</v>
      </c>
    </row>
    <row r="40" spans="1:19">
      <c r="A40" s="3">
        <v>16</v>
      </c>
      <c r="B40" s="2">
        <f>LN('データ処理シート(補正値)'!B42)</f>
        <v>-0.42159449003804794</v>
      </c>
      <c r="C40" s="2">
        <f>LN('データ処理シート(補正値)'!C42)</f>
        <v>-0.31745423078545093</v>
      </c>
      <c r="D40" s="2">
        <f>LN('データ処理シート(補正値)'!D42)</f>
        <v>-0.33519305512283259</v>
      </c>
      <c r="E40" s="2">
        <f>LN('データ処理シート(補正値)'!E42)</f>
        <v>-0.31293150670523145</v>
      </c>
      <c r="F40" s="2">
        <f>LN('データ処理シート(補正値)'!F42)</f>
        <v>-0.26058584679007973</v>
      </c>
      <c r="G40" s="2">
        <f>LN('データ処理シート(補正値)'!G42)</f>
        <v>-0.20948722486672419</v>
      </c>
      <c r="H40" s="2">
        <f>LN('データ処理シート(補正値)'!H42)</f>
        <v>-0.21567153647550882</v>
      </c>
      <c r="I40" s="2">
        <f>LN('データ処理シート(補正値)'!I42)</f>
        <v>-0.23952703056473393</v>
      </c>
      <c r="J40" s="2">
        <f>LN('データ処理シート(補正値)'!J42)</f>
        <v>-0.27971390280260405</v>
      </c>
      <c r="K40" s="2">
        <f>LN('データ処理シート(補正値)'!K42)</f>
        <v>-0.30110509278392161</v>
      </c>
      <c r="L40" s="2">
        <f>LN('データ処理シート(補正値)'!L42)</f>
        <v>-0.27575350158650713</v>
      </c>
      <c r="M40" s="2">
        <f>LN('データ処理シート(補正値)'!M42)</f>
        <v>-0.39008400606986199</v>
      </c>
      <c r="N40" s="2">
        <f>LN('データ処理シート(補正値)'!N42)</f>
        <v>-0.43232256227804705</v>
      </c>
      <c r="O40" s="2">
        <f>LN('データ処理シート(補正値)'!O42)</f>
        <v>-0.29302967877837621</v>
      </c>
      <c r="P40" s="2">
        <f>LN('データ処理シート(補正値)'!P42)</f>
        <v>-0.30924625036762149</v>
      </c>
      <c r="Q40" s="2">
        <f>LN('データ処理シート(補正値)'!Q42)</f>
        <v>-0.2903523010076598</v>
      </c>
      <c r="R40" s="2">
        <f>LN('データ処理シート(補正値)'!R42)</f>
        <v>-0.28103752973311236</v>
      </c>
      <c r="S40" s="2">
        <f>LN('データ処理シート(補正値)'!S42)</f>
        <v>-0.21443161071218833</v>
      </c>
    </row>
    <row r="41" spans="1:19">
      <c r="A41" s="3">
        <v>16.5</v>
      </c>
      <c r="B41" s="2">
        <f>LN('データ処理シート(補正値)'!B43)</f>
        <v>-0.4246479275249383</v>
      </c>
      <c r="C41" s="2">
        <f>LN('データ処理シート(補正値)'!C43)</f>
        <v>-0.31608154697347879</v>
      </c>
      <c r="D41" s="2">
        <f>LN('データ処理シート(補正値)'!D43)</f>
        <v>-0.33659224382178904</v>
      </c>
      <c r="E41" s="2">
        <f>LN('データ処理シート(補正値)'!E43)</f>
        <v>-0.31429987035607287</v>
      </c>
      <c r="F41" s="2">
        <f>LN('データ処理シート(補正値)'!F43)</f>
        <v>-0.25928899795056309</v>
      </c>
      <c r="G41" s="2">
        <f>LN('データ処理シート(補正値)'!G43)</f>
        <v>-0.20702416943432653</v>
      </c>
      <c r="H41" s="2">
        <f>LN('データ処理シート(補正値)'!H43)</f>
        <v>-0.21815600980317076</v>
      </c>
      <c r="I41" s="2">
        <f>LN('データ処理シート(補正値)'!I43)</f>
        <v>-0.24207156119972872</v>
      </c>
      <c r="J41" s="2">
        <f>LN('データ処理シート(補正値)'!J43)</f>
        <v>-0.28103752973311219</v>
      </c>
      <c r="K41" s="2">
        <f>LN('データ処理シート(補正値)'!K43)</f>
        <v>-0.30245735803393531</v>
      </c>
      <c r="L41" s="2">
        <f>LN('データ処理シート(補正値)'!L43)</f>
        <v>-0.27575350158650724</v>
      </c>
      <c r="M41" s="2">
        <f>LN('データ処理シート(補正値)'!M43)</f>
        <v>-0.39452516806982996</v>
      </c>
      <c r="N41" s="2">
        <f>LN('データ処理シート(補正値)'!N43)</f>
        <v>-0.43540898448123644</v>
      </c>
      <c r="O41" s="2">
        <f>LN('データ処理シート(補正値)'!O43)</f>
        <v>-0.29302967877837621</v>
      </c>
      <c r="P41" s="2">
        <f>LN('データ処理シート(補正値)'!P43)</f>
        <v>-0.31088246562221655</v>
      </c>
      <c r="Q41" s="2">
        <f>LN('データ処理シート(補正値)'!Q43)</f>
        <v>-0.29209178094048099</v>
      </c>
      <c r="R41" s="2">
        <f>LN('データ処理シート(補正値)'!R43)</f>
        <v>-0.28315898372419629</v>
      </c>
      <c r="S41" s="2">
        <f>LN('データ処理シート(補正値)'!S43)</f>
        <v>-0.21567153647550871</v>
      </c>
    </row>
    <row r="42" spans="1:19">
      <c r="A42" s="3">
        <v>17</v>
      </c>
      <c r="B42" s="2">
        <f>LN('データ処理シート(補正値)'!B44)</f>
        <v>-0.42924563677356775</v>
      </c>
      <c r="C42" s="2">
        <f>LN('データ処理シート(補正値)'!C44)</f>
        <v>-0.3174542307854511</v>
      </c>
      <c r="D42" s="2">
        <f>LN('データ処理シート(補正値)'!D44)</f>
        <v>-0.33659224382178904</v>
      </c>
      <c r="E42" s="2">
        <f>LN('データ処理シート(補正値)'!E44)</f>
        <v>-0.31429987035607287</v>
      </c>
      <c r="F42" s="2">
        <f>LN('データ処理シート(補正値)'!F44)</f>
        <v>-0.25928899795056309</v>
      </c>
      <c r="G42" s="2">
        <f>LN('データ処理シート(補正値)'!G44)</f>
        <v>-0.20579491297959668</v>
      </c>
      <c r="H42" s="2">
        <f>LN('データ処理シート(補正値)'!H44)</f>
        <v>-0.21940056503537547</v>
      </c>
      <c r="I42" s="2">
        <f>LN('データ処理シート(補正値)'!I44)</f>
        <v>-0.24258124520668475</v>
      </c>
      <c r="J42" s="2">
        <f>LN('データ処理シート(補正値)'!J44)</f>
        <v>-0.28329172415048792</v>
      </c>
      <c r="K42" s="2">
        <f>LN('データ処理シート(補正値)'!K44)</f>
        <v>-0.3048960531864689</v>
      </c>
      <c r="L42" s="2">
        <f>LN('データ処理シート(補正値)'!L44)</f>
        <v>-0.2770718933397654</v>
      </c>
      <c r="M42" s="2">
        <f>LN('データ処理シート(補正値)'!M44)</f>
        <v>-0.39452516806982996</v>
      </c>
      <c r="N42" s="2">
        <f>LN('データ処理シート(補正値)'!N44)</f>
        <v>-0.43850496218636453</v>
      </c>
      <c r="O42" s="2">
        <f>LN('データ処理シート(補正値)'!O44)</f>
        <v>-0.29437106060257767</v>
      </c>
      <c r="P42" s="2">
        <f>LN('データ処理シート(補正値)'!P44)</f>
        <v>-0.31361545447828537</v>
      </c>
      <c r="Q42" s="2">
        <f>LN('データ処理シート(補正値)'!Q44)</f>
        <v>-0.29209178094048099</v>
      </c>
      <c r="R42" s="2">
        <f>LN('データ処理シート(補正値)'!R44)</f>
        <v>-0.28183254766288934</v>
      </c>
      <c r="S42" s="2">
        <f>LN('データ処理シート(補正値)'!S44)</f>
        <v>-0.21691300156357377</v>
      </c>
    </row>
    <row r="43" spans="1:19">
      <c r="A43" s="3">
        <v>17.5</v>
      </c>
      <c r="B43" s="2">
        <f>LN('データ処理シート(補正値)'!B45)</f>
        <v>-0.43386458262986233</v>
      </c>
      <c r="C43" s="2">
        <f>LN('データ処理シート(補正値)'!C45)</f>
        <v>-0.32158362412746216</v>
      </c>
      <c r="D43" s="2">
        <f>LN('データ処理シート(補正値)'!D45)</f>
        <v>-0.34220865847314963</v>
      </c>
      <c r="E43" s="2">
        <f>LN('データ処理シート(補正値)'!E45)</f>
        <v>-0.31704222775826751</v>
      </c>
      <c r="F43" s="2">
        <f>LN('データ処理シート(補正値)'!F45)</f>
        <v>-0.26318460085139339</v>
      </c>
      <c r="G43" s="2">
        <f>LN('データ処理シート(補正値)'!G45)</f>
        <v>-0.20948722486672419</v>
      </c>
      <c r="H43" s="2">
        <f>LN('データ処理シート(補正値)'!H45)</f>
        <v>-0.21940056503537533</v>
      </c>
      <c r="I43" s="2">
        <f>LN('データ処理シート(補正値)'!I45)</f>
        <v>-0.24462258299133405</v>
      </c>
      <c r="J43" s="2">
        <f>LN('データ処理シート(補正値)'!J45)</f>
        <v>-0.28634962721800217</v>
      </c>
      <c r="K43" s="2">
        <f>LN('データ処理シート(補正値)'!K45)</f>
        <v>-0.3078847797693004</v>
      </c>
      <c r="L43" s="2">
        <f>LN('データ処理シート(補正値)'!L45)</f>
        <v>-0.27839202554468839</v>
      </c>
      <c r="M43" s="2">
        <f>LN('データ処理シート(補正値)'!M45)</f>
        <v>-0.40047756659712525</v>
      </c>
      <c r="N43" s="2">
        <f>LN('データ処理シート(補正値)'!N45)</f>
        <v>-0.44472582206146699</v>
      </c>
      <c r="O43" s="2">
        <f>LN('データ処理シート(補正値)'!O45)</f>
        <v>-0.29705923426437802</v>
      </c>
      <c r="P43" s="2">
        <f>LN('データ処理シート(補正値)'!P45)</f>
        <v>-0.31910394246012092</v>
      </c>
      <c r="Q43" s="2">
        <f>LN('データ処理シート(補正値)'!Q45)</f>
        <v>-0.29611755127288253</v>
      </c>
      <c r="R43" s="2">
        <f>LN('データ処理シート(補正値)'!R45)</f>
        <v>-0.28581714584226842</v>
      </c>
      <c r="S43" s="2">
        <f>LN('データ処理シート(補正値)'!S45)</f>
        <v>-0.21815600980317063</v>
      </c>
    </row>
    <row r="44" spans="1:19">
      <c r="A44" s="3">
        <v>18</v>
      </c>
      <c r="B44" s="2">
        <f>LN('データ処理シート(補正値)'!B46)</f>
        <v>-0.43695577519953516</v>
      </c>
      <c r="C44" s="2">
        <f>LN('データ処理シート(補正値)'!C46)</f>
        <v>-0.32296388659642072</v>
      </c>
      <c r="D44" s="2">
        <f>LN('データ処理シート(補正値)'!D46)</f>
        <v>-0.34361770478208414</v>
      </c>
      <c r="E44" s="2">
        <f>LN('データ処理シート(補正値)'!E46)</f>
        <v>-0.31979212637001447</v>
      </c>
      <c r="F44" s="2">
        <f>LN('データ処理シート(補正値)'!F46)</f>
        <v>-0.26318460085139339</v>
      </c>
      <c r="G44" s="2">
        <f>LN('データ処理シート(補正値)'!G46)</f>
        <v>-0.20948722486672419</v>
      </c>
      <c r="H44" s="2">
        <f>LN('データ処理シート(補正値)'!H46)</f>
        <v>-0.22189433191377778</v>
      </c>
      <c r="I44" s="2">
        <f>LN('データ処理シート(補正値)'!I46)</f>
        <v>-0.24590053843682594</v>
      </c>
      <c r="J44" s="2">
        <f>LN('データ処理シート(補正値)'!J46)</f>
        <v>-0.2876820724517809</v>
      </c>
      <c r="K44" s="2">
        <f>LN('データ処理シート(補正値)'!K46)</f>
        <v>-0.31060957709548559</v>
      </c>
      <c r="L44" s="2">
        <f>LN('データ処理シート(補正値)'!L46)</f>
        <v>-0.27971390280260405</v>
      </c>
      <c r="M44" s="2">
        <f>LN('データ処理シート(補正値)'!M46)</f>
        <v>-0.40346710544549125</v>
      </c>
      <c r="N44" s="2">
        <f>LN('データ処理シート(補正値)'!N46)</f>
        <v>-0.44785082460460224</v>
      </c>
      <c r="O44" s="2">
        <f>LN('データ処理シート(補正値)'!O46)</f>
        <v>-0.29840603581475661</v>
      </c>
      <c r="P44" s="2">
        <f>LN('データ処理シート(補正値)'!P46)</f>
        <v>-0.31910394246012092</v>
      </c>
      <c r="Q44" s="2">
        <f>LN('データ処理シート(補正値)'!Q46)</f>
        <v>-0.29746308430688628</v>
      </c>
      <c r="R44" s="2">
        <f>LN('データ処理シート(補正値)'!R46)</f>
        <v>-0.28581714584226842</v>
      </c>
      <c r="S44" s="2">
        <f>LN('データ処理シート(補正値)'!S46)</f>
        <v>-0.2206466711156225</v>
      </c>
    </row>
    <row r="45" spans="1:19">
      <c r="A45" s="3">
        <v>18.5</v>
      </c>
      <c r="B45" s="2">
        <f>LN('データ処理シート(補正値)'!B47)</f>
        <v>-0.44316697529217586</v>
      </c>
      <c r="C45" s="2">
        <f>LN('データ処理シート(補正値)'!C47)</f>
        <v>-0.32434605682337225</v>
      </c>
      <c r="D45" s="2">
        <f>LN('データ処理シート(補正値)'!D47)</f>
        <v>-0.34531118528841737</v>
      </c>
      <c r="E45" s="2">
        <f>LN('データ処理シート(補正値)'!E47)</f>
        <v>-0.32020526415734102</v>
      </c>
      <c r="F45" s="2">
        <f>LN('データ処理シート(補正値)'!F47)</f>
        <v>-0.26266430947649322</v>
      </c>
      <c r="G45" s="2">
        <f>LN('データ処理シート(補正値)'!G47)</f>
        <v>-0.20825493882045903</v>
      </c>
      <c r="H45" s="2">
        <f>LN('データ処理シート(補正値)'!H47)</f>
        <v>-0.2269006001919221</v>
      </c>
      <c r="I45" s="2">
        <f>LN('データ処理シート(補正値)'!I47)</f>
        <v>-0.24948752665381185</v>
      </c>
      <c r="J45" s="2">
        <f>LN('データ処理シート(補正値)'!J47)</f>
        <v>-0.29021862010377786</v>
      </c>
      <c r="K45" s="2">
        <f>LN('データ処理シート(補正値)'!K47)</f>
        <v>-0.31279477326685612</v>
      </c>
      <c r="L45" s="2">
        <f>LN('データ処理シート(補正値)'!L47)</f>
        <v>-0.28236291097418098</v>
      </c>
      <c r="M45" s="2">
        <f>LN('データ処理シート(補正値)'!M47)</f>
        <v>-0.40496523306651327</v>
      </c>
      <c r="N45" s="2">
        <f>LN('データ処理シート(補正値)'!N47)</f>
        <v>-0.45255671564201488</v>
      </c>
      <c r="O45" s="2">
        <f>LN('データ処理シート(補正値)'!O47)</f>
        <v>-0.30110509278392161</v>
      </c>
      <c r="P45" s="2">
        <f>LN('データ処理シート(補正値)'!P47)</f>
        <v>-0.32324016785249499</v>
      </c>
      <c r="Q45" s="2">
        <f>LN('データ処理シート(補正値)'!Q47)</f>
        <v>-0.30015959396289349</v>
      </c>
      <c r="R45" s="2">
        <f>LN('データ処理シート(補正値)'!R47)</f>
        <v>-0.28714888129012217</v>
      </c>
      <c r="S45" s="2">
        <f>LN('データ処理シート(補正値)'!S47)</f>
        <v>-0.2206466711156225</v>
      </c>
    </row>
    <row r="46" spans="1:19">
      <c r="A46" s="3">
        <v>19</v>
      </c>
      <c r="B46" s="2">
        <f>LN('データ処理シート(補正値)'!B48)</f>
        <v>-0.44628710262841947</v>
      </c>
      <c r="C46" s="2">
        <f>LN('データ処理シート(補正値)'!C48)</f>
        <v>-0.32711614169718783</v>
      </c>
      <c r="D46" s="2">
        <f>LN('データ処理シート(補正値)'!D48)</f>
        <v>-0.3498412043601673</v>
      </c>
      <c r="E46" s="2">
        <f>LN('データ処理シート(補正値)'!E48)</f>
        <v>-0.32476108069320164</v>
      </c>
      <c r="F46" s="2">
        <f>LN('データ処理シート(補正値)'!F48)</f>
        <v>-0.26605105232548631</v>
      </c>
      <c r="G46" s="2">
        <f>LN('データ処理シート(補正値)'!G48)</f>
        <v>-0.21443161071218833</v>
      </c>
      <c r="H46" s="2">
        <f>LN('データ処理シート(補正値)'!H48)</f>
        <v>-0.22314355131420985</v>
      </c>
      <c r="I46" s="2">
        <f>LN('データ処理シート(補正値)'!I48)</f>
        <v>-0.24846135929849961</v>
      </c>
      <c r="J46" s="2">
        <f>LN('データ処理シート(補正値)'!J48)</f>
        <v>-0.2903523010076598</v>
      </c>
      <c r="K46" s="2">
        <f>LN('データ処理シート(補正値)'!K48)</f>
        <v>-0.31471074483970024</v>
      </c>
      <c r="L46" s="2">
        <f>LN('データ処理シート(補正値)'!L48)</f>
        <v>-0.28369005118224361</v>
      </c>
      <c r="M46" s="2">
        <f>LN('データ処理シート(補正値)'!M48)</f>
        <v>-0.41098028879627452</v>
      </c>
      <c r="N46" s="2">
        <f>LN('データ処理シート(補正値)'!N48)</f>
        <v>-0.45570632454491111</v>
      </c>
      <c r="O46" s="2">
        <f>LN('データ処理シート(補正値)'!O48)</f>
        <v>-0.30245735803393514</v>
      </c>
      <c r="P46" s="2">
        <f>LN('データ処理シート(補正値)'!P48)</f>
        <v>-0.32600718677344886</v>
      </c>
      <c r="Q46" s="2">
        <f>LN('データ処理シート(補正値)'!Q48)</f>
        <v>-0.30286339444744492</v>
      </c>
      <c r="R46" s="2">
        <f>LN('データ処理シート(補正値)'!R48)</f>
        <v>-0.29115476193075346</v>
      </c>
      <c r="S46" s="2">
        <f>LN('データ処理シート(補正値)'!S48)</f>
        <v>-0.22314355131420971</v>
      </c>
    </row>
    <row r="47" spans="1:19">
      <c r="A47" s="3">
        <v>19.5</v>
      </c>
      <c r="B47" s="2">
        <f>LN('データ処理シート(補正値)'!B49)</f>
        <v>-0.45098562340997367</v>
      </c>
      <c r="C47" s="2">
        <f>LN('データ処理シート(補正値)'!C49)</f>
        <v>-0.32711614169718783</v>
      </c>
      <c r="D47" s="2">
        <f>LN('データ処理シート(補正値)'!D49)</f>
        <v>-0.35097692282409471</v>
      </c>
      <c r="E47" s="2">
        <f>LN('データ処理シート(補正値)'!E49)</f>
        <v>-0.32573014008931084</v>
      </c>
      <c r="F47" s="2">
        <f>LN('データ処理シート(補正値)'!F49)</f>
        <v>-0.26526847761488098</v>
      </c>
      <c r="G47" s="2">
        <f>LN('データ処理シート(補正値)'!G49)</f>
        <v>-0.21195636192364517</v>
      </c>
      <c r="H47" s="2">
        <f>LN('データ処理シート(補正値)'!H49)</f>
        <v>-0.22564668153232836</v>
      </c>
      <c r="I47" s="2">
        <f>LN('データ処理シート(補正値)'!I49)</f>
        <v>-0.24974423311138891</v>
      </c>
      <c r="J47" s="2">
        <f>LN('データ処理シート(補正値)'!J49)</f>
        <v>-0.2916900938493196</v>
      </c>
      <c r="K47" s="2">
        <f>LN('データ処理シート(補正値)'!K49)</f>
        <v>-0.31608154697347896</v>
      </c>
      <c r="L47" s="2">
        <f>LN('データ処理シート(補正値)'!L49)</f>
        <v>-0.28634962721800244</v>
      </c>
      <c r="M47" s="2">
        <f>LN('データ処理シート(補正値)'!M49)</f>
        <v>-0.41551544396166579</v>
      </c>
      <c r="N47" s="2">
        <f>LN('データ処理シート(補正値)'!N49)</f>
        <v>-0.45886588483527962</v>
      </c>
      <c r="O47" s="2">
        <f>LN('データ処理シート(補正値)'!O49)</f>
        <v>-0.30381145438166457</v>
      </c>
      <c r="P47" s="2">
        <f>LN('データ処理シート(補正値)'!P49)</f>
        <v>-0.32878188333720676</v>
      </c>
      <c r="Q47" s="2">
        <f>LN('データ処理シート(補正値)'!Q49)</f>
        <v>-0.30421804109188044</v>
      </c>
      <c r="R47" s="2">
        <f>LN('データ処理シート(補正値)'!R49)</f>
        <v>-0.29249362944900303</v>
      </c>
      <c r="S47" s="2">
        <f>LN('データ処理シート(補正値)'!S49)</f>
        <v>-0.22690060019192182</v>
      </c>
    </row>
    <row r="48" spans="1:19">
      <c r="A48" s="3">
        <v>20</v>
      </c>
      <c r="B48" s="2">
        <f>LN('データ処理シート(補正値)'!B50)</f>
        <v>-0.45570632454491111</v>
      </c>
      <c r="C48" s="2">
        <f>LN('データ処理シート(補正値)'!C50)</f>
        <v>-0.32989392126109024</v>
      </c>
      <c r="D48" s="2">
        <f>LN('データ処理シート(補正値)'!D50)</f>
        <v>-0.3523983871714722</v>
      </c>
      <c r="E48" s="2">
        <f>LN('データ処理シート(補正値)'!E50)</f>
        <v>-0.32573014008931084</v>
      </c>
      <c r="F48" s="2">
        <f>LN('データ処理シート(補正値)'!F50)</f>
        <v>-0.26526847761488098</v>
      </c>
      <c r="G48" s="2">
        <f>LN('データ処理シート(補正値)'!G50)</f>
        <v>-0.21072103131565253</v>
      </c>
      <c r="H48" s="2">
        <f>LN('データ処理シート(補正値)'!H50)</f>
        <v>-0.22564668153232836</v>
      </c>
      <c r="I48" s="2">
        <f>LN('データ処理シート(補正値)'!I50)</f>
        <v>-0.25102875480374542</v>
      </c>
      <c r="J48" s="2">
        <f>LN('データ処理シート(補正値)'!J50)</f>
        <v>-0.29437106060257739</v>
      </c>
      <c r="K48" s="2">
        <f>LN('データ処理シート(補正値)'!K50)</f>
        <v>-0.31882880144861769</v>
      </c>
      <c r="L48" s="2">
        <f>LN('データ処理シート(補正値)'!L50)</f>
        <v>-0.28634962721800244</v>
      </c>
      <c r="M48" s="2">
        <f>LN('データ処理シート(補正値)'!M50)</f>
        <v>-0.41703174447962976</v>
      </c>
      <c r="N48" s="2">
        <f>LN('データ処理シート(補正値)'!N50)</f>
        <v>-0.46203545959655867</v>
      </c>
      <c r="O48" s="2">
        <f>LN('データ処理シート(補正値)'!O50)</f>
        <v>-0.30652516025326082</v>
      </c>
      <c r="P48" s="2">
        <f>LN('データ処理シート(補正値)'!P50)</f>
        <v>-0.33295841732141634</v>
      </c>
      <c r="Q48" s="2">
        <f>LN('データ処理シート(補正値)'!Q50)</f>
        <v>-0.30829302635590528</v>
      </c>
      <c r="R48" s="2">
        <f>LN('データ処理シート(補正値)'!R50)</f>
        <v>-0.29517675421404144</v>
      </c>
      <c r="S48" s="2">
        <f>LN('データ処理シート(補正値)'!S50)</f>
        <v>-0.23193205734728889</v>
      </c>
    </row>
    <row r="49" spans="1:19">
      <c r="A49" s="3">
        <v>20.5</v>
      </c>
      <c r="B49" s="2">
        <f>LN('データ処理シート(補正値)'!B51)</f>
        <v>-0.45886588483527962</v>
      </c>
      <c r="C49" s="2">
        <f>LN('データ処理シート(補正値)'!C51)</f>
        <v>-0.33128570993391293</v>
      </c>
      <c r="D49" s="2">
        <f>LN('データ処理シート(補正値)'!D51)</f>
        <v>-0.35810453674832687</v>
      </c>
      <c r="E49" s="2">
        <f>LN('データ処理シート(補正値)'!E51)</f>
        <v>-0.32989392126109024</v>
      </c>
      <c r="F49" s="2">
        <f>LN('データ処理シート(補正値)'!F51)</f>
        <v>-0.26918748981561652</v>
      </c>
      <c r="G49" s="2">
        <f>LN('データ処理シート(補正値)'!G51)</f>
        <v>-0.21691300156357349</v>
      </c>
      <c r="H49" s="2">
        <f>LN('データ処理シート(補正値)'!H51)</f>
        <v>-0.22815609313775412</v>
      </c>
      <c r="I49" s="2">
        <f>LN('データ処理シート(補正値)'!I51)</f>
        <v>-0.25360275879891825</v>
      </c>
      <c r="J49" s="2">
        <f>LN('データ処理シート(補正値)'!J51)</f>
        <v>-0.29705923426437775</v>
      </c>
      <c r="K49" s="2">
        <f>LN('データ処理シート(補正値)'!K51)</f>
        <v>-0.32158362412746233</v>
      </c>
      <c r="L49" s="2">
        <f>LN('データ処理シート(補正値)'!L51)</f>
        <v>-0.28901629546491775</v>
      </c>
      <c r="M49" s="2">
        <f>LN('データ処理シート(補正値)'!M51)</f>
        <v>-0.42312004334688508</v>
      </c>
      <c r="N49" s="2">
        <f>LN('データ処理シート(補正値)'!N51)</f>
        <v>-0.46680873834921638</v>
      </c>
      <c r="O49" s="2">
        <f>LN('データ処理シート(補正値)'!O51)</f>
        <v>-0.30788477976930023</v>
      </c>
      <c r="P49" s="2">
        <f>LN('データ処理シート(補正値)'!P51)</f>
        <v>-0.33295841732141634</v>
      </c>
      <c r="Q49" s="2">
        <f>LN('データ処理シート(補正値)'!Q51)</f>
        <v>-0.30965505326218845</v>
      </c>
      <c r="R49" s="2">
        <f>LN('データ処理シート(補正値)'!R51)</f>
        <v>-0.29517675421404144</v>
      </c>
      <c r="S49" s="2">
        <f>LN('データ処理シート(補正値)'!S51)</f>
        <v>-0.23067181773500128</v>
      </c>
    </row>
    <row r="50" spans="1:19">
      <c r="A50" s="3">
        <v>21</v>
      </c>
      <c r="B50" s="2">
        <f>LN('データ処理シート(補正値)'!B52)</f>
        <v>-0.46521511251393838</v>
      </c>
      <c r="C50" s="2">
        <f>LN('データ処理シート(補正値)'!C52)</f>
        <v>-0.33407511202149148</v>
      </c>
      <c r="D50" s="2">
        <f>LN('データ処理シート(補正値)'!D52)</f>
        <v>-0.35839070072223561</v>
      </c>
      <c r="E50" s="2">
        <f>LN('データ処理シート(補正値)'!E52)</f>
        <v>-0.3330979359822635</v>
      </c>
      <c r="F50" s="2">
        <f>LN('データ処理シート(補正値)'!F52)</f>
        <v>-0.2686640666160191</v>
      </c>
      <c r="G50" s="2">
        <f>LN('データ処理シート(補正値)'!G52)</f>
        <v>-0.21443161071218833</v>
      </c>
      <c r="H50" s="2">
        <f>LN('データ処理シート(補正値)'!H52)</f>
        <v>-0.23572233352106983</v>
      </c>
      <c r="I50" s="2">
        <f>LN('データ処理シート(補正値)'!I52)</f>
        <v>-0.25877072895736097</v>
      </c>
      <c r="J50" s="2">
        <f>LN('データ処理シート(補正値)'!J52)</f>
        <v>-0.30178099683128251</v>
      </c>
      <c r="K50" s="2">
        <f>LN('データ処理シート(補正値)'!K52)</f>
        <v>-0.32573014008931084</v>
      </c>
      <c r="L50" s="2">
        <f>LN('データ処理シート(補正値)'!L52)</f>
        <v>-0.29302967877837621</v>
      </c>
      <c r="M50" s="2">
        <f>LN('データ処理シート(補正値)'!M52)</f>
        <v>-0.42617814970570594</v>
      </c>
      <c r="N50" s="2">
        <f>LN('データ処理シート(補正値)'!N52)</f>
        <v>-0.47160491061270937</v>
      </c>
      <c r="O50" s="2">
        <f>LN('データ処理シート(補正値)'!O52)</f>
        <v>-0.30924625036762149</v>
      </c>
      <c r="P50" s="2">
        <f>LN('データ処理シート(補正値)'!P52)</f>
        <v>-0.33743269771633744</v>
      </c>
      <c r="Q50" s="2">
        <f>LN('データ処理シート(補正値)'!Q52)</f>
        <v>-0.31279477326685612</v>
      </c>
      <c r="R50" s="2">
        <f>LN('データ処理シート(補正値)'!R52)</f>
        <v>-0.2986756139266466</v>
      </c>
      <c r="S50" s="2">
        <f>LN('データ処理シート(補正値)'!S52)</f>
        <v>-0.23319388716771114</v>
      </c>
    </row>
    <row r="51" spans="1:19">
      <c r="A51" s="3">
        <v>21.5</v>
      </c>
      <c r="B51" s="2">
        <f>LN('データ処理シート(補正値)'!B53)</f>
        <v>-0.47000362924573558</v>
      </c>
      <c r="C51" s="2">
        <f>LN('データ処理シート(補正値)'!C53)</f>
        <v>-0.33827385856784098</v>
      </c>
      <c r="D51" s="2">
        <f>LN('データ処理シート(補正値)'!D53)</f>
        <v>-0.3641312446151872</v>
      </c>
      <c r="E51" s="2">
        <f>LN('データ処理シート(補正値)'!E53)</f>
        <v>-0.33729257300511539</v>
      </c>
      <c r="F51" s="2">
        <f>LN('データ処理シート(補正値)'!F53)</f>
        <v>-0.27259643503373998</v>
      </c>
      <c r="G51" s="2">
        <f>LN('データ処理シート(補正値)'!G53)</f>
        <v>-0.21815600980317063</v>
      </c>
      <c r="H51" s="2">
        <f>LN('データ処理シート(補正値)'!H53)</f>
        <v>-0.22941316432780509</v>
      </c>
      <c r="I51" s="2">
        <f>LN('データ処理シート(補正値)'!I53)</f>
        <v>-0.25489224962879015</v>
      </c>
      <c r="J51" s="2">
        <f>LN('データ処理シート(補正値)'!J53)</f>
        <v>-0.30110509278392161</v>
      </c>
      <c r="K51" s="2">
        <f>LN('データ処理シート(補正値)'!K53)</f>
        <v>-0.327116141697188</v>
      </c>
      <c r="L51" s="2">
        <f>LN('データ処理シート(補正値)'!L53)</f>
        <v>-0.29437106060257767</v>
      </c>
      <c r="M51" s="2">
        <f>LN('データ処理シート(補正値)'!M53)</f>
        <v>-0.43078291609245423</v>
      </c>
      <c r="N51" s="2">
        <f>LN('データ処理シート(補正値)'!N53)</f>
        <v>-0.47642419704865829</v>
      </c>
      <c r="O51" s="2">
        <f>LN('データ処理シート(補正値)'!O53)</f>
        <v>-0.31334181923235843</v>
      </c>
      <c r="P51" s="2">
        <f>LN('データ処理シート(補正値)'!P53)</f>
        <v>-0.3416455953952105</v>
      </c>
      <c r="Q51" s="2">
        <f>LN('データ処理シート(補正値)'!Q53)</f>
        <v>-0.31553300060755712</v>
      </c>
      <c r="R51" s="2">
        <f>LN('データ処理シート(補正値)'!R53)</f>
        <v>-0.3013753995837834</v>
      </c>
      <c r="S51" s="2">
        <f>LN('データ処理シート(補正値)'!S53)</f>
        <v>-0.23825718912425789</v>
      </c>
    </row>
    <row r="52" spans="1:19">
      <c r="A52" s="3">
        <v>22</v>
      </c>
      <c r="B52" s="2">
        <f>LN('データ処理シート(補正値)'!B54)</f>
        <v>-0.47320876019468389</v>
      </c>
      <c r="C52" s="2">
        <f>LN('データ処理シート(補正値)'!C54)</f>
        <v>-0.33827385856784098</v>
      </c>
      <c r="D52" s="2">
        <f>LN('データ処理シート(補正値)'!D54)</f>
        <v>-0.36557154444648776</v>
      </c>
      <c r="E52" s="2">
        <f>LN('データ処理シート(補正値)'!E54)</f>
        <v>-0.33729257300511539</v>
      </c>
      <c r="F52" s="2">
        <f>LN('データ処理シート(補正値)'!F54)</f>
        <v>-0.27391066836786299</v>
      </c>
      <c r="G52" s="2">
        <f>LN('データ処理シート(補正値)'!G54)</f>
        <v>-0.21691300156357377</v>
      </c>
      <c r="H52" s="2">
        <f>LN('データ処理シート(補正値)'!H54)</f>
        <v>-0.23193205734728903</v>
      </c>
      <c r="I52" s="2">
        <f>LN('データ処理シート(補正値)'!I54)</f>
        <v>-0.25877072895736086</v>
      </c>
      <c r="J52" s="2">
        <f>LN('データ処理シート(補正値)'!J54)</f>
        <v>-0.30381145438166457</v>
      </c>
      <c r="K52" s="2">
        <f>LN('データ処理シート(補正値)'!K54)</f>
        <v>-0.3285040669720361</v>
      </c>
      <c r="L52" s="2">
        <f>LN('データ処理シート(補正値)'!L54)</f>
        <v>-0.29571424414904518</v>
      </c>
      <c r="M52" s="2">
        <f>LN('データ処理シート(補正値)'!M54)</f>
        <v>-0.43540898448123644</v>
      </c>
      <c r="N52" s="2">
        <f>LN('データ処理シート(補正値)'!N54)</f>
        <v>-0.47965000629754095</v>
      </c>
      <c r="O52" s="2">
        <f>LN('データ処理シート(補正値)'!O54)</f>
        <v>-0.31334181923235843</v>
      </c>
      <c r="P52" s="2">
        <f>LN('データ処理シート(補正値)'!P54)</f>
        <v>-0.3430538479867673</v>
      </c>
      <c r="Q52" s="2">
        <f>LN('データ処理シート(補正値)'!Q54)</f>
        <v>-0.31690493112868423</v>
      </c>
      <c r="R52" s="2">
        <f>LN('データ処理シート(補正値)'!R54)</f>
        <v>-0.3013753995837834</v>
      </c>
      <c r="S52" s="2">
        <f>LN('データ処理シート(補正値)'!S54)</f>
        <v>-0.23698895813626292</v>
      </c>
    </row>
    <row r="53" spans="1:19">
      <c r="A53" s="3">
        <v>22.5</v>
      </c>
      <c r="B53" s="2">
        <f>LN('データ処理シート(補正値)'!B55)</f>
        <v>-0.47965000629754095</v>
      </c>
      <c r="C53" s="2">
        <f>LN('データ処理シート(補正値)'!C55)</f>
        <v>-0.34108284917889609</v>
      </c>
      <c r="D53" s="2">
        <f>LN('データ処理シート(補正値)'!D55)</f>
        <v>-0.3667252797922339</v>
      </c>
      <c r="E53" s="2">
        <f>LN('データ処理シート(補正値)'!E55)</f>
        <v>-0.33827385856784098</v>
      </c>
      <c r="F53" s="2">
        <f>LN('データ処理シート(補正値)'!F55)</f>
        <v>-0.27312192112045136</v>
      </c>
      <c r="G53" s="2">
        <f>LN('データ処理シート(補正値)'!G55)</f>
        <v>-0.21567153647550871</v>
      </c>
      <c r="H53" s="2">
        <f>LN('データ処理シート(補正値)'!H55)</f>
        <v>-0.23319388716771128</v>
      </c>
      <c r="I53" s="2">
        <f>LN('データ処理シート(補正値)'!I55)</f>
        <v>-0.26006690541880767</v>
      </c>
      <c r="J53" s="2">
        <f>LN('データ処理シート(補正値)'!J55)</f>
        <v>-0.30516738679280031</v>
      </c>
      <c r="K53" s="2">
        <f>LN('データ処理シート(補正値)'!K55)</f>
        <v>-0.33267943838251673</v>
      </c>
      <c r="L53" s="2">
        <f>LN('データ処理シート(補正値)'!L55)</f>
        <v>-0.29840603581475661</v>
      </c>
      <c r="M53" s="2">
        <f>LN('データ処理シート(補正値)'!M55)</f>
        <v>-0.43850496218636453</v>
      </c>
      <c r="N53" s="2">
        <f>LN('データ処理シート(補正値)'!N55)</f>
        <v>-0.48613301117561919</v>
      </c>
      <c r="O53" s="2">
        <f>LN('データ処理シート(補正値)'!O55)</f>
        <v>-0.31471074483970024</v>
      </c>
      <c r="P53" s="2">
        <f>LN('データ処理シート(補正値)'!P55)</f>
        <v>-0.3444640865507656</v>
      </c>
      <c r="Q53" s="2">
        <f>LN('データ処理シート(補正値)'!Q55)</f>
        <v>-0.3182787464292483</v>
      </c>
      <c r="R53" s="2">
        <f>LN('データ処理シート(補正値)'!R55)</f>
        <v>-0.30002459565016754</v>
      </c>
      <c r="S53" s="2">
        <f>LN('データ処理シート(補正値)'!S55)</f>
        <v>-0.24079848655293046</v>
      </c>
    </row>
    <row r="54" spans="1:19">
      <c r="A54" s="3">
        <v>23</v>
      </c>
      <c r="B54" s="2">
        <f>LN('データ処理シート(補正値)'!B56)</f>
        <v>-0.48613301117561919</v>
      </c>
      <c r="C54" s="2">
        <f>LN('データ処理シート(補正値)'!C56)</f>
        <v>-0.34531118528841737</v>
      </c>
      <c r="D54" s="2">
        <f>LN('データ処理シート(補正値)'!D56)</f>
        <v>-0.37251400796847856</v>
      </c>
      <c r="E54" s="2">
        <f>LN('データ処理シート(補正値)'!E56)</f>
        <v>-0.34389975245000942</v>
      </c>
      <c r="F54" s="2">
        <f>LN('データ処理シート(補正値)'!F56)</f>
        <v>-0.2770718933397654</v>
      </c>
      <c r="G54" s="2">
        <f>LN('データ処理シート(補正値)'!G56)</f>
        <v>-0.21940056503537519</v>
      </c>
      <c r="H54" s="2">
        <f>LN('データ処理シート(補正値)'!H56)</f>
        <v>-0.23445731121448313</v>
      </c>
      <c r="I54" s="2">
        <f>LN('データ処理シート(補正値)'!I56)</f>
        <v>-0.26136476413440751</v>
      </c>
      <c r="J54" s="2">
        <f>LN('データ処理シート(補正値)'!J56)</f>
        <v>-0.30788477976930023</v>
      </c>
      <c r="K54" s="2">
        <f>LN('データ処理シート(補正値)'!K56)</f>
        <v>-0.33547273628812946</v>
      </c>
      <c r="L54" s="2">
        <f>LN('データ処理シート(補正値)'!L56)</f>
        <v>-0.30110509278392161</v>
      </c>
      <c r="M54" s="2">
        <f>LN('データ処理シート(補正値)'!M56)</f>
        <v>-0.44472582206146699</v>
      </c>
      <c r="N54" s="2">
        <f>LN('データ処理シート(補正値)'!N56)</f>
        <v>-0.48939034304592566</v>
      </c>
      <c r="O54" s="2">
        <f>LN('データ処理シート(補正値)'!O56)</f>
        <v>-0.31882880144861758</v>
      </c>
      <c r="P54" s="2">
        <f>LN('データ処理シート(補正値)'!P56)</f>
        <v>-0.35154526611873393</v>
      </c>
      <c r="Q54" s="2">
        <f>LN('データ処理シート(補正値)'!Q56)</f>
        <v>-0.32379295946413944</v>
      </c>
      <c r="R54" s="2">
        <f>LN('データ処理シート(補正値)'!R56)</f>
        <v>-0.30543879404104007</v>
      </c>
      <c r="S54" s="2">
        <f>LN('データ処理シート(補正値)'!S56)</f>
        <v>-0.24207156119972872</v>
      </c>
    </row>
    <row r="55" spans="1:19">
      <c r="A55" s="3">
        <v>23.5</v>
      </c>
      <c r="B55" s="2">
        <f>LN('データ処理シート(補正値)'!B57)</f>
        <v>-0.48939034304592566</v>
      </c>
      <c r="C55" s="2">
        <f>LN('データ処理シート(補正値)'!C57)</f>
        <v>-0.34531118528841737</v>
      </c>
      <c r="D55" s="2">
        <f>LN('データ処理シート(補正値)'!D57)</f>
        <v>-0.37425718098397126</v>
      </c>
      <c r="E55" s="2">
        <f>LN('データ処理シート(補正値)'!E57)</f>
        <v>-0.34432297316592675</v>
      </c>
      <c r="F55" s="2">
        <f>LN('データ処理シート(補正値)'!F57)</f>
        <v>-0.27654432804132506</v>
      </c>
      <c r="G55" s="2">
        <f>LN('データ処理シート(補正値)'!G57)</f>
        <v>-0.21940056503537547</v>
      </c>
      <c r="H55" s="2">
        <f>LN('データ処理シート(補正値)'!H57)</f>
        <v>-0.23572233352106997</v>
      </c>
      <c r="I55" s="2">
        <f>LN('データ処理シート(補正値)'!I57)</f>
        <v>-0.26396554583446485</v>
      </c>
      <c r="J55" s="2">
        <f>LN('データ処理シート(補正値)'!J57)</f>
        <v>-0.31060957709548542</v>
      </c>
      <c r="K55" s="2">
        <f>LN('データ処理シート(補正値)'!K57)</f>
        <v>-0.33827385856784115</v>
      </c>
      <c r="L55" s="2">
        <f>LN('データ処理シート(補正値)'!L57)</f>
        <v>-0.30245735803393514</v>
      </c>
      <c r="M55" s="2">
        <f>LN('データ処理シート(補正値)'!M57)</f>
        <v>-0.44785082460460224</v>
      </c>
      <c r="N55" s="2">
        <f>LN('データ処理シート(補正値)'!N57)</f>
        <v>-0.49593701127223988</v>
      </c>
      <c r="O55" s="2">
        <f>LN('データ処理シート(補正値)'!O57)</f>
        <v>-0.32020526415734102</v>
      </c>
      <c r="P55" s="2">
        <f>LN('データ処理シート(補正値)'!P57)</f>
        <v>-0.35154526611873393</v>
      </c>
      <c r="Q55" s="2">
        <f>LN('データ処理シート(補正値)'!Q57)</f>
        <v>-0.32379295946413944</v>
      </c>
      <c r="R55" s="2">
        <f>LN('データ処理シート(補正値)'!R57)</f>
        <v>-0.30543879404104007</v>
      </c>
      <c r="S55" s="2">
        <f>LN('データ処理シート(補正値)'!S57)</f>
        <v>-0.24334625863172918</v>
      </c>
    </row>
    <row r="56" spans="1:19">
      <c r="A56" s="3">
        <v>24</v>
      </c>
      <c r="B56" s="2">
        <f>LN('データ処理シート(補正値)'!B58)</f>
        <v>-0.49593701127223988</v>
      </c>
      <c r="C56" s="2">
        <f>LN('データ処理シート(補正値)'!C58)</f>
        <v>-0.34672461308556418</v>
      </c>
      <c r="D56" s="2">
        <f>LN('データ処理シート(補正値)'!D58)</f>
        <v>-0.37687765125625189</v>
      </c>
      <c r="E56" s="2">
        <f>LN('データ処理シート(補正値)'!E58)</f>
        <v>-0.34531118528841737</v>
      </c>
      <c r="F56" s="2">
        <f>LN('データ処理シート(補正値)'!F58)</f>
        <v>-0.27575350158650724</v>
      </c>
      <c r="G56" s="2">
        <f>LN('データ処理シート(補正値)'!G58)</f>
        <v>-0.21815600980317063</v>
      </c>
      <c r="H56" s="2">
        <f>LN('データ処理シート(補正値)'!H58)</f>
        <v>-0.23825718912425803</v>
      </c>
      <c r="I56" s="2">
        <f>LN('データ処理シート(補正値)'!I58)</f>
        <v>-0.26526847761488098</v>
      </c>
      <c r="J56" s="2">
        <f>LN('データ処理シート(補正値)'!J58)</f>
        <v>-0.31334181923235843</v>
      </c>
      <c r="K56" s="2">
        <f>LN('データ処理シート(補正値)'!K58)</f>
        <v>-0.3410828491788962</v>
      </c>
      <c r="L56" s="2">
        <f>LN('データ処理シート(補正値)'!L58)</f>
        <v>-0.30516738679280031</v>
      </c>
      <c r="M56" s="2">
        <f>LN('データ処理シート(補正値)'!M58)</f>
        <v>-0.45255671564201488</v>
      </c>
      <c r="N56" s="2">
        <f>LN('データ処理シート(補正値)'!N58)</f>
        <v>-0.5008752929128224</v>
      </c>
      <c r="O56" s="2">
        <f>LN('データ処理シート(補正値)'!O58)</f>
        <v>-0.32158362412746216</v>
      </c>
      <c r="P56" s="2">
        <f>LN('データ処理シート(補正値)'!P58)</f>
        <v>-0.35581816821875079</v>
      </c>
      <c r="Q56" s="2">
        <f>LN('データ処理シート(補正値)'!Q58)</f>
        <v>-0.32794866568033615</v>
      </c>
      <c r="R56" s="2">
        <f>LN('データ処理シート(補正値)'!R58)</f>
        <v>-0.30543879404104007</v>
      </c>
      <c r="S56" s="2">
        <f>LN('データ処理シート(補正値)'!S58)</f>
        <v>-0.24334625863172918</v>
      </c>
    </row>
    <row r="57" spans="1:19">
      <c r="A57" s="3">
        <v>24.5</v>
      </c>
      <c r="B57" s="2">
        <f>LN('データ処理シート(補正値)'!B59)</f>
        <v>-0.5008752929128224</v>
      </c>
      <c r="C57" s="2">
        <f>LN('データ処理シート(補正値)'!C59)</f>
        <v>-0.35097692282409471</v>
      </c>
      <c r="D57" s="2">
        <f>LN('データ処理シート(補正値)'!D59)</f>
        <v>-0.38155328806185157</v>
      </c>
      <c r="E57" s="2">
        <f>LN('データ処理シート(補正値)'!E59)</f>
        <v>-0.35140315000963385</v>
      </c>
      <c r="F57" s="2">
        <f>LN('データ処理シート(補正値)'!F59)</f>
        <v>-0.28050786870378047</v>
      </c>
      <c r="G57" s="2">
        <f>LN('データ処理シート(補正値)'!G59)</f>
        <v>-0.22189433191377791</v>
      </c>
      <c r="H57" s="2">
        <f>LN('データ処理シート(補正値)'!H59)</f>
        <v>-0.24590053843682594</v>
      </c>
      <c r="I57" s="2">
        <f>LN('データ処理シート(補正値)'!I59)</f>
        <v>-0.27075940525587316</v>
      </c>
      <c r="J57" s="2">
        <f>LN('データ処理シート(補正値)'!J59)</f>
        <v>-0.31759160285792482</v>
      </c>
      <c r="K57" s="2">
        <f>LN('データ処理シート(補正値)'!K59)</f>
        <v>-0.34587631669650681</v>
      </c>
      <c r="L57" s="2">
        <f>LN('データ処理シート(補正値)'!L59)</f>
        <v>-0.30788477976930023</v>
      </c>
      <c r="M57" s="2">
        <f>LN('データ処理シート(補正値)'!M59)</f>
        <v>-0.45886588483527962</v>
      </c>
      <c r="N57" s="2">
        <f>LN('データ処理シート(補正値)'!N59)</f>
        <v>-0.50583808225495142</v>
      </c>
      <c r="O57" s="2">
        <f>LN('データ処理シート(補正値)'!O59)</f>
        <v>-0.32434605682337225</v>
      </c>
      <c r="P57" s="2">
        <f>LN('データ処理シート(補正値)'!P59)</f>
        <v>-0.36010940638736716</v>
      </c>
      <c r="Q57" s="2">
        <f>LN('データ処理シート(補正値)'!Q59)</f>
        <v>-0.33351660879558043</v>
      </c>
      <c r="R57" s="2">
        <f>LN('データ処理シート(補正値)'!R59)</f>
        <v>-0.31088246562221666</v>
      </c>
      <c r="S57" s="2">
        <f>LN('データ処理シート(補正値)'!S59)</f>
        <v>-0.24590053843682594</v>
      </c>
    </row>
    <row r="58" spans="1:19">
      <c r="A58" s="3">
        <v>25</v>
      </c>
      <c r="B58" s="2">
        <f>LN('データ処理シート(補正値)'!B60)</f>
        <v>-0.50749783367331591</v>
      </c>
      <c r="C58" s="2">
        <f>LN('データ処理シート(補正値)'!C60)</f>
        <v>-0.353821874956326</v>
      </c>
      <c r="D58" s="2">
        <f>LN('データ処理シート(補正値)'!D60)</f>
        <v>-0.38419297283262477</v>
      </c>
      <c r="E58" s="2">
        <f>LN('データ処理シート(補正値)'!E60)</f>
        <v>-0.34955747616986832</v>
      </c>
      <c r="F58" s="2">
        <f>LN('データ処理シート(補正値)'!F60)</f>
        <v>-0.28103752973311247</v>
      </c>
      <c r="G58" s="2">
        <f>LN('データ処理シート(補正値)'!G60)</f>
        <v>-0.22189433191377764</v>
      </c>
      <c r="H58" s="2">
        <f>LN('データ処理シート(補正値)'!H60)</f>
        <v>-0.24462258299133391</v>
      </c>
      <c r="I58" s="2">
        <f>LN('データ処理シート(補正値)'!I60)</f>
        <v>-0.27233379550498144</v>
      </c>
      <c r="J58" s="2">
        <f>LN('データ処理シート(補正値)'!J60)</f>
        <v>-0.31910394246012092</v>
      </c>
      <c r="K58" s="2">
        <f>LN('データ処理シート(補正値)'!K60)</f>
        <v>-0.34927382845842198</v>
      </c>
      <c r="L58" s="2">
        <f>LN('データ処理シート(補正値)'!L60)</f>
        <v>-0.30924625036762149</v>
      </c>
      <c r="M58" s="2">
        <f>LN('データ処理シート(補正値)'!M60)</f>
        <v>-0.46362402228169652</v>
      </c>
      <c r="N58" s="2">
        <f>LN('データ処理シート(補正値)'!N60)</f>
        <v>-0.5108256237659905</v>
      </c>
      <c r="O58" s="2">
        <f>LN('データ処理シート(補正値)'!O60)</f>
        <v>-0.32573014008931084</v>
      </c>
      <c r="P58" s="2">
        <f>LN('データ処理シート(補正値)'!P60)</f>
        <v>-0.36154392105023642</v>
      </c>
      <c r="Q58" s="2">
        <f>LN('データ処理シート(補正値)'!Q60)</f>
        <v>-0.33351660879558043</v>
      </c>
      <c r="R58" s="2">
        <f>LN('データ処理シート(補正値)'!R60)</f>
        <v>-0.30951876706095538</v>
      </c>
      <c r="S58" s="2">
        <f>LN('データ処理シート(補正値)'!S60)</f>
        <v>-0.24718012914245119</v>
      </c>
    </row>
    <row r="59" spans="1:19">
      <c r="A59" s="3">
        <v>25.5</v>
      </c>
      <c r="B59" s="2">
        <f>LN('データ処理シート(補正値)'!B61)</f>
        <v>-0.51249368086668756</v>
      </c>
      <c r="C59" s="2">
        <f>LN('データ処理シート(補正値)'!C61)</f>
        <v>-0.35524739194754684</v>
      </c>
      <c r="D59" s="2">
        <f>LN('データ処理シート(補正値)'!D61)</f>
        <v>-0.38566248081198479</v>
      </c>
      <c r="E59" s="2">
        <f>LN('データ処理シート(補正値)'!E61)</f>
        <v>-0.35239838717147204</v>
      </c>
      <c r="F59" s="2">
        <f>LN('データ処理シート(補正値)'!F61)</f>
        <v>-0.27971390280260405</v>
      </c>
      <c r="G59" s="2">
        <f>LN('データ処理シート(補正値)'!G61)</f>
        <v>-0.21940056503537519</v>
      </c>
      <c r="H59" s="2">
        <f>LN('データ処理シート(補正値)'!H61)</f>
        <v>-0.24462258299133391</v>
      </c>
      <c r="I59" s="2">
        <f>LN('データ処理シート(補正値)'!I61)</f>
        <v>-0.27338476775095644</v>
      </c>
      <c r="J59" s="2">
        <f>LN('データ処理シート(補正値)'!J61)</f>
        <v>-0.32103205213333502</v>
      </c>
      <c r="K59" s="2">
        <f>LN('データ処理シート(補正値)'!K61)</f>
        <v>-0.35012501307499977</v>
      </c>
      <c r="L59" s="2">
        <f>LN('データ処理シート(補正値)'!L61)</f>
        <v>-0.31334181923235843</v>
      </c>
      <c r="M59" s="2">
        <f>LN('データ処理シート(補正値)'!M61)</f>
        <v>-0.46840490788203853</v>
      </c>
      <c r="N59" s="2">
        <f>LN('データ処理シート(補正値)'!N61)</f>
        <v>-0.51583816558953477</v>
      </c>
      <c r="O59" s="2">
        <f>LN('データ処理シート(補正値)'!O61)</f>
        <v>-0.3285040669720361</v>
      </c>
      <c r="P59" s="2">
        <f>LN('データ処理シート(補正値)'!P61)</f>
        <v>-0.36730264701381565</v>
      </c>
      <c r="Q59" s="2">
        <f>LN('データ処理シート(補正値)'!Q61)</f>
        <v>-0.33771300605734583</v>
      </c>
      <c r="R59" s="2">
        <f>LN('データ処理シート(補正値)'!R61)</f>
        <v>-0.31361545447828554</v>
      </c>
      <c r="S59" s="2">
        <f>LN('データ処理シート(補正値)'!S61)</f>
        <v>-0.24974423311138891</v>
      </c>
    </row>
    <row r="60" spans="1:19">
      <c r="A60" s="3">
        <v>26</v>
      </c>
      <c r="B60" s="2">
        <f>LN('データ処理シート(補正値)'!B62)</f>
        <v>-0.51583816558953477</v>
      </c>
      <c r="C60" s="2">
        <f>LN('データ処理シート(補正値)'!C62)</f>
        <v>-0.35810453674832671</v>
      </c>
      <c r="D60" s="2">
        <f>LN('データ処理シート(補正値)'!D62)</f>
        <v>-0.39037947069012358</v>
      </c>
      <c r="E60" s="2">
        <f>LN('データ処理シート(補正値)'!E62)</f>
        <v>-0.35853381342373208</v>
      </c>
      <c r="F60" s="2">
        <f>LN('データ処理シート(補正値)'!F62)</f>
        <v>-0.28448718155526176</v>
      </c>
      <c r="G60" s="2">
        <f>LN('データ処理シート(補正値)'!G62)</f>
        <v>-0.22564668153232822</v>
      </c>
      <c r="H60" s="2">
        <f>LN('データ処理シート(補正値)'!H62)</f>
        <v>-0.24462258299133391</v>
      </c>
      <c r="I60" s="2">
        <f>LN('データ処理シート(補正値)'!I62)</f>
        <v>-0.27338476775095644</v>
      </c>
      <c r="J60" s="2">
        <f>LN('データ処理シート(補正値)'!J62)</f>
        <v>-0.32379295946413944</v>
      </c>
      <c r="K60" s="2">
        <f>LN('データ処理シート(補正値)'!K62)</f>
        <v>-0.3529675391504104</v>
      </c>
      <c r="L60" s="2">
        <f>LN('データ処理シート(補正値)'!L62)</f>
        <v>-0.31334181923235843</v>
      </c>
      <c r="M60" s="2">
        <f>LN('データ処理シート(補正値)'!M62)</f>
        <v>-0.4748151862429576</v>
      </c>
      <c r="N60" s="2">
        <f>LN('データ処理シート(補正値)'!N62)</f>
        <v>-0.52256087998441147</v>
      </c>
      <c r="O60" s="2">
        <f>LN('データ処理シート(補正値)'!O62)</f>
        <v>-0.33267943838251657</v>
      </c>
      <c r="P60" s="2">
        <f>LN('データ処理シート(補正値)'!P62)</f>
        <v>-0.37019449402624527</v>
      </c>
      <c r="Q60" s="2">
        <f>LN('データ処理シート(補正値)'!Q62)</f>
        <v>-0.34052041946778216</v>
      </c>
      <c r="R60" s="2">
        <f>LN('データ処理シート(補正値)'!R62)</f>
        <v>-0.31498475497978978</v>
      </c>
      <c r="S60" s="2">
        <f>LN('データ処理シート(補正値)'!S62)</f>
        <v>-0.25231492861448973</v>
      </c>
    </row>
    <row r="61" spans="1:19">
      <c r="A61" s="3">
        <v>26.5</v>
      </c>
      <c r="B61" s="2">
        <f>LN('データ処理シート(補正値)'!B63)</f>
        <v>-0.52256087998441147</v>
      </c>
      <c r="C61" s="2">
        <f>LN('データ処理シート(補正値)'!C63)</f>
        <v>-0.35953617621976464</v>
      </c>
      <c r="D61" s="2">
        <f>LN('データ処理シート(補正値)'!D63)</f>
        <v>-0.39333892831032391</v>
      </c>
      <c r="E61" s="2">
        <f>LN('データ処理シート(補正値)'!E63)</f>
        <v>-0.35853381342373208</v>
      </c>
      <c r="F61" s="2">
        <f>LN('データ処理シート(補正値)'!F63)</f>
        <v>-0.28448718155526176</v>
      </c>
      <c r="G61" s="2">
        <f>LN('データ処理シート(補正値)'!G63)</f>
        <v>-0.22439433321586247</v>
      </c>
      <c r="H61" s="2">
        <f>LN('データ処理シート(補正値)'!H63)</f>
        <v>-0.25102875480374554</v>
      </c>
      <c r="I61" s="2">
        <f>LN('データ処理シート(補正値)'!I63)</f>
        <v>-0.27786376351444281</v>
      </c>
      <c r="J61" s="2">
        <f>LN('データ処理シート(補正値)'!J63)</f>
        <v>-0.32822632776736227</v>
      </c>
      <c r="K61" s="2">
        <f>LN('データ処理シート(補正値)'!K63)</f>
        <v>-0.35839070072223561</v>
      </c>
      <c r="L61" s="2">
        <f>LN('データ処理シート(補正値)'!L63)</f>
        <v>-0.3174542307854511</v>
      </c>
      <c r="M61" s="2">
        <f>LN('データ処理シート(補正値)'!M63)</f>
        <v>-0.4780358009429998</v>
      </c>
      <c r="N61" s="2">
        <f>LN('データ処理シート(補正値)'!N63)</f>
        <v>-0.52593926157603876</v>
      </c>
      <c r="O61" s="2">
        <f>LN('データ処理シート(補正値)'!O63)</f>
        <v>-0.33267943838251657</v>
      </c>
      <c r="P61" s="2">
        <f>LN('データ処理シート(補正値)'!P63)</f>
        <v>-0.37309472807771382</v>
      </c>
      <c r="Q61" s="2">
        <f>LN('データ処理シート(補正値)'!Q63)</f>
        <v>-0.34192708730417687</v>
      </c>
      <c r="R61" s="2">
        <f>LN('データ処理シート(補正値)'!R63)</f>
        <v>-0.31498475497978978</v>
      </c>
      <c r="S61" s="2">
        <f>LN('データ処理シート(補正値)'!S63)</f>
        <v>-0.25102875480374542</v>
      </c>
    </row>
    <row r="62" spans="1:19">
      <c r="A62" s="3">
        <v>27</v>
      </c>
      <c r="B62" s="2">
        <f>LN('データ処理シート(補正値)'!B64)</f>
        <v>-0.52932909533055017</v>
      </c>
      <c r="C62" s="2">
        <f>LN('データ処理シート(補正値)'!C64)</f>
        <v>-0.36528331847533263</v>
      </c>
      <c r="D62" s="2">
        <f>LN('データ処理シート(補正値)'!D64)</f>
        <v>-0.39898614201045535</v>
      </c>
      <c r="E62" s="2">
        <f>LN('データ処理シート(補正値)'!E64)</f>
        <v>-0.36528331847533263</v>
      </c>
      <c r="F62" s="2">
        <f>LN('データ処理シート(補正値)'!F64)</f>
        <v>-0.2903523010076598</v>
      </c>
      <c r="G62" s="2">
        <f>LN('データ処理シート(補正値)'!G64)</f>
        <v>-0.22941316432780495</v>
      </c>
      <c r="H62" s="2">
        <f>LN('データ処理シート(補正値)'!H64)</f>
        <v>-0.25231492861448956</v>
      </c>
      <c r="I62" s="2">
        <f>LN('データ処理シート(補正値)'!I64)</f>
        <v>-0.28050786870378075</v>
      </c>
      <c r="J62" s="2">
        <f>LN('データ処理シート(補正値)'!J64)</f>
        <v>-0.33100719719015465</v>
      </c>
      <c r="K62" s="2">
        <f>LN('データ処理シート(補正値)'!K64)</f>
        <v>-0.36125685344384406</v>
      </c>
      <c r="L62" s="2">
        <f>LN('データ処理シート(補正値)'!L64)</f>
        <v>-0.31882880144861758</v>
      </c>
      <c r="M62" s="2">
        <f>LN('データ処理シート(補正値)'!M64)</f>
        <v>-0.48450831544861728</v>
      </c>
      <c r="N62" s="2">
        <f>LN('データ処理シート(補正値)'!N64)</f>
        <v>-0.53273045915404049</v>
      </c>
      <c r="O62" s="2">
        <f>LN('データ処理シート(補正値)'!O64)</f>
        <v>-0.33687231664255274</v>
      </c>
      <c r="P62" s="2">
        <f>LN('データ処理シート(補正値)'!P64)</f>
        <v>-0.37746091169856705</v>
      </c>
      <c r="Q62" s="2">
        <f>LN('データ処理シート(補正値)'!Q64)</f>
        <v>-0.34615900221075679</v>
      </c>
      <c r="R62" s="2">
        <f>LN('データ処理シート(補正値)'!R64)</f>
        <v>-0.32048078420316711</v>
      </c>
      <c r="S62" s="2">
        <f>LN('データ処理シート(補正値)'!S64)</f>
        <v>-0.25489224962879015</v>
      </c>
    </row>
    <row r="63" spans="1:19">
      <c r="A63" s="3">
        <v>27.5</v>
      </c>
      <c r="B63" s="2">
        <f>LN('データ処理シート(補正値)'!B65)</f>
        <v>-0.53273045915404049</v>
      </c>
      <c r="C63" s="2">
        <f>LN('データ処理シート(補正値)'!C65)</f>
        <v>-0.36672527979223374</v>
      </c>
      <c r="D63" s="2">
        <f>LN('データ処理シート(補正値)'!D65)</f>
        <v>-0.40496523306651344</v>
      </c>
      <c r="E63" s="2">
        <f>LN('データ処理シート(補正値)'!E65)</f>
        <v>-0.36528331847533263</v>
      </c>
      <c r="F63" s="2">
        <f>LN('データ処理シート(補正値)'!F65)</f>
        <v>-0.28901629546491775</v>
      </c>
      <c r="G63" s="2">
        <f>LN('データ処理シート(補正値)'!G65)</f>
        <v>-0.22690060019192182</v>
      </c>
      <c r="H63" s="2">
        <f>LN('データ処理シート(補正値)'!H65)</f>
        <v>-0.24718012914245105</v>
      </c>
      <c r="I63" s="2">
        <f>LN('データ処理シート(補正値)'!I65)</f>
        <v>-0.2770718933397654</v>
      </c>
      <c r="J63" s="2">
        <f>LN('データ処理シート(補正値)'!J65)</f>
        <v>-0.32989392126109024</v>
      </c>
      <c r="K63" s="2">
        <f>LN('データ処理シート(補正値)'!K65)</f>
        <v>-0.36240561864771748</v>
      </c>
      <c r="L63" s="2">
        <f>LN('データ処理シート(補正値)'!L65)</f>
        <v>-0.32158362412746216</v>
      </c>
      <c r="M63" s="2">
        <f>LN('データ処理シート(補正値)'!M65)</f>
        <v>-0.48939034304592566</v>
      </c>
      <c r="N63" s="2">
        <f>LN('データ処理シート(補正値)'!N65)</f>
        <v>-0.53785429615390989</v>
      </c>
      <c r="O63" s="2">
        <f>LN('データ処理シート(補正値)'!O65)</f>
        <v>-0.33827385856784098</v>
      </c>
      <c r="P63" s="2">
        <f>LN('データ処理シート(補正値)'!P65)</f>
        <v>-0.38038232774070124</v>
      </c>
      <c r="Q63" s="2">
        <f>LN('データ処理シート(補正値)'!Q65)</f>
        <v>-0.34899026118018539</v>
      </c>
      <c r="R63" s="2">
        <f>LN('データ処理シート(補正値)'!R65)</f>
        <v>-0.32185952425336761</v>
      </c>
      <c r="S63" s="2">
        <f>LN('データ処理シート(補正値)'!S65)</f>
        <v>-0.25489224962879015</v>
      </c>
    </row>
    <row r="64" spans="1:19">
      <c r="A64" s="3">
        <v>28</v>
      </c>
      <c r="B64" s="2">
        <f>LN('データ処理シート(補正値)'!B66)</f>
        <v>-0.53956809263164451</v>
      </c>
      <c r="C64" s="2">
        <f>LN('データ処理シート(補正値)'!C66)</f>
        <v>-0.36816932336446756</v>
      </c>
      <c r="D64" s="2">
        <f>LN('データ処理シート(補正値)'!D66)</f>
        <v>-0.40676595384121239</v>
      </c>
      <c r="E64" s="2">
        <f>LN('データ処理シート(補正値)'!E66)</f>
        <v>-0.36571568859088144</v>
      </c>
      <c r="F64" s="2">
        <f>LN('データ処理シート(補正値)'!F66)</f>
        <v>-0.28981768458220258</v>
      </c>
      <c r="G64" s="2">
        <f>LN('データ処理シート(補正値)'!G66)</f>
        <v>-0.2269006001919221</v>
      </c>
      <c r="H64" s="2">
        <f>LN('データ処理シート(補正値)'!H66)</f>
        <v>-0.24846135929849975</v>
      </c>
      <c r="I64" s="2">
        <f>LN('データ処理シート(補正値)'!I66)</f>
        <v>-0.27971390280260405</v>
      </c>
      <c r="J64" s="2">
        <f>LN('データ処理シート(補正値)'!J66)</f>
        <v>-0.33267943838251657</v>
      </c>
      <c r="K64" s="2">
        <f>LN('データ処理シート(補正値)'!K66)</f>
        <v>-0.3667252797922339</v>
      </c>
      <c r="L64" s="2">
        <f>LN('データ処理シート(補正値)'!L66)</f>
        <v>-0.32296388659642072</v>
      </c>
      <c r="M64" s="2">
        <f>LN('データ処理シート(補正値)'!M66)</f>
        <v>-0.49429632181477995</v>
      </c>
      <c r="N64" s="2">
        <f>LN('データ処理シート(補正値)'!N66)</f>
        <v>-0.54472717544167193</v>
      </c>
      <c r="O64" s="2">
        <f>LN('データ処理シート(補正値)'!O66)</f>
        <v>-0.34108284917889609</v>
      </c>
      <c r="P64" s="2">
        <f>LN('データ処理シート(補正値)'!P66)</f>
        <v>-0.38213928280466752</v>
      </c>
      <c r="Q64" s="2">
        <f>LN('データ処理シート(補正値)'!Q66)</f>
        <v>-0.3522561497770213</v>
      </c>
      <c r="R64" s="2">
        <f>LN('データ処理シート(補正値)'!R66)</f>
        <v>-0.3226876816505963</v>
      </c>
      <c r="S64" s="2">
        <f>LN('データ処理シート(補正値)'!S66)</f>
        <v>-0.25877072895736086</v>
      </c>
    </row>
    <row r="65" spans="1:19">
      <c r="A65" s="3">
        <v>28.5</v>
      </c>
      <c r="B65" s="2">
        <f>LN('データ処理シート(補正値)'!B67)</f>
        <v>-0.54645280140914165</v>
      </c>
      <c r="C65" s="2">
        <f>LN('データ処理シート(補正値)'!C67)</f>
        <v>-0.37396644104879345</v>
      </c>
      <c r="D65" s="2">
        <f>LN('データ処理シート(補正値)'!D67)</f>
        <v>-0.41248972304512882</v>
      </c>
      <c r="E65" s="2">
        <f>LN('データ処理シート(補正値)'!E67)</f>
        <v>-0.37251400796847839</v>
      </c>
      <c r="F65" s="2">
        <f>LN('データ処理シート(補正値)'!F67)</f>
        <v>-0.29437106060257767</v>
      </c>
      <c r="G65" s="2">
        <f>LN('データ処理シート(補正値)'!G67)</f>
        <v>-0.23193205734728889</v>
      </c>
      <c r="H65" s="2">
        <f>LN('データ処理シート(補正値)'!H67)</f>
        <v>-0.25360275879891825</v>
      </c>
      <c r="I65" s="2">
        <f>LN('データ処理シート(補正値)'!I67)</f>
        <v>-0.2834244821991399</v>
      </c>
      <c r="J65" s="2">
        <f>LN('データ処理シート(補正値)'!J67)</f>
        <v>-0.3423494737940892</v>
      </c>
      <c r="K65" s="2">
        <f>LN('データ処理シート(補正値)'!K67)</f>
        <v>-0.37048413921291901</v>
      </c>
      <c r="L65" s="2">
        <f>LN('データ処理シート(補正値)'!L67)</f>
        <v>-0.32573014008931084</v>
      </c>
      <c r="M65" s="2">
        <f>LN('データ処理シート(補正値)'!M67)</f>
        <v>-0.5008752929128224</v>
      </c>
      <c r="N65" s="2">
        <f>LN('データ処理シート(補正値)'!N67)</f>
        <v>-0.54991301247403734</v>
      </c>
      <c r="O65" s="2">
        <f>LN('データ処理シート(補正値)'!O67)</f>
        <v>-0.34389975245000942</v>
      </c>
      <c r="P65" s="2">
        <f>LN('データ処理シート(補正値)'!P67)</f>
        <v>-0.38772342663200715</v>
      </c>
      <c r="Q65" s="2">
        <f>LN('データ処理シート(補正値)'!Q67)</f>
        <v>-0.35753245435286157</v>
      </c>
      <c r="R65" s="2">
        <f>LN('データ処理シート(補正値)'!R67)</f>
        <v>-0.32739357268800906</v>
      </c>
      <c r="S65" s="2">
        <f>LN('データ処理シート(補正値)'!S67)</f>
        <v>-0.26006690541880767</v>
      </c>
    </row>
    <row r="66" spans="1:19">
      <c r="A66" s="3">
        <v>29</v>
      </c>
      <c r="B66" s="2">
        <f>LN('データ処理シート(補正値)'!B68)</f>
        <v>-0.54991301247403734</v>
      </c>
      <c r="C66" s="2">
        <f>LN('データ処理シート(補正値)'!C68)</f>
        <v>-0.37251400796847839</v>
      </c>
      <c r="D66" s="2">
        <f>LN('データ処理シート(補正値)'!D68)</f>
        <v>-0.41400143913045073</v>
      </c>
      <c r="E66" s="2">
        <f>LN('データ処理シート(補正値)'!E68)</f>
        <v>-0.37396644104879345</v>
      </c>
      <c r="F66" s="2">
        <f>LN('データ処理シート(補正値)'!F68)</f>
        <v>-0.29302967877837621</v>
      </c>
      <c r="G66" s="2">
        <f>LN('データ処理シート(補正値)'!G68)</f>
        <v>-0.22815609313775398</v>
      </c>
      <c r="H66" s="2">
        <f>LN('データ処理シート(補正値)'!H68)</f>
        <v>-0.25102875480374554</v>
      </c>
      <c r="I66" s="2">
        <f>LN('データ処理シート(補正値)'!I68)</f>
        <v>-0.28369005118224361</v>
      </c>
      <c r="J66" s="2">
        <f>LN('データ処理シート(補正値)'!J68)</f>
        <v>-0.34249030894677601</v>
      </c>
      <c r="K66" s="2">
        <f>LN('データ処理シート(補正値)'!K68)</f>
        <v>-0.37106368139083207</v>
      </c>
      <c r="L66" s="2">
        <f>LN('データ処理シート(補正値)'!L68)</f>
        <v>-0.3285040669720361</v>
      </c>
      <c r="M66" s="2">
        <f>LN('データ処理シート(補正値)'!M68)</f>
        <v>-0.50583808225495142</v>
      </c>
      <c r="N66" s="2">
        <f>LN('データ処理シート(補正値)'!N68)</f>
        <v>-0.55512588266257057</v>
      </c>
      <c r="O66" s="2">
        <f>LN('データ処理シート(補正値)'!O68)</f>
        <v>-0.34672461308556418</v>
      </c>
      <c r="P66" s="2">
        <f>LN('データ処理シート(補正値)'!P68)</f>
        <v>-0.39097066195771163</v>
      </c>
      <c r="Q66" s="2">
        <f>LN('データ処理シート(補正値)'!Q68)</f>
        <v>-0.35939292000578138</v>
      </c>
      <c r="R66" s="2">
        <f>LN('データ処理シート(補正値)'!R68)</f>
        <v>-0.32683878765297492</v>
      </c>
      <c r="S66" s="2">
        <f>LN('データ処理シート(補正値)'!S68)</f>
        <v>-0.26136476413440751</v>
      </c>
    </row>
    <row r="67" spans="1:19">
      <c r="A67" s="3">
        <v>29.5</v>
      </c>
      <c r="B67" s="2">
        <f>LN('データ処理シート(補正値)'!B69)</f>
        <v>-0.55861628760233906</v>
      </c>
      <c r="C67" s="2">
        <f>LN('データ処理シート(補正値)'!C69)</f>
        <v>-0.37396644104879345</v>
      </c>
      <c r="D67" s="2">
        <f>LN('データ処理シート(補正値)'!D69)</f>
        <v>-0.41521245956304426</v>
      </c>
      <c r="E67" s="2">
        <f>LN('データ処理シート(補正値)'!E69)</f>
        <v>-0.37353048957781854</v>
      </c>
      <c r="F67" s="2">
        <f>LN('データ処理シート(補正値)'!F69)</f>
        <v>-0.29222571250165352</v>
      </c>
      <c r="G67" s="2">
        <f>LN('データ処理シート(補正値)'!G69)</f>
        <v>-0.22815609313775398</v>
      </c>
      <c r="H67" s="2">
        <f>LN('データ処理シート(補正値)'!H69)</f>
        <v>-0.25489224962879015</v>
      </c>
      <c r="I67" s="2">
        <f>LN('データ処理シート(補正値)'!I69)</f>
        <v>-0.28714888129012217</v>
      </c>
      <c r="J67" s="2">
        <f>LN('データ処理シート(補正値)'!J69)</f>
        <v>-0.34573500390039802</v>
      </c>
      <c r="K67" s="2">
        <f>LN('データ処理シート(補正値)'!K69)</f>
        <v>-0.37571214995881663</v>
      </c>
      <c r="L67" s="2">
        <f>LN('データ処理シート(補正値)'!L69)</f>
        <v>-0.33128570993391293</v>
      </c>
      <c r="M67" s="2">
        <f>LN('データ処理シート(補正値)'!M69)</f>
        <v>-0.5108256237659905</v>
      </c>
      <c r="N67" s="2">
        <f>LN('データ処理シート(補正値)'!N69)</f>
        <v>-0.56211891815354109</v>
      </c>
      <c r="O67" s="2">
        <f>LN('データ処理シート(補正値)'!O69)</f>
        <v>-0.34672461308556418</v>
      </c>
      <c r="P67" s="2">
        <f>LN('データ処理シート(補正値)'!P69)</f>
        <v>-0.39393187229449117</v>
      </c>
      <c r="Q67" s="2">
        <f>LN('データ処理シート(補正値)'!Q69)</f>
        <v>-0.36226195080751633</v>
      </c>
      <c r="R67" s="2">
        <f>LN('データ処理シート(補正値)'!R69)</f>
        <v>-0.33100719719015465</v>
      </c>
      <c r="S67" s="2">
        <f>LN('データ処理シート(補正値)'!S69)</f>
        <v>-0.26266430947649289</v>
      </c>
    </row>
    <row r="68" spans="1:19">
      <c r="A68" s="3">
        <v>30</v>
      </c>
      <c r="B68" s="2">
        <f>LN('データ処理シート(補正値)'!B70)</f>
        <v>-0.56387484485580608</v>
      </c>
      <c r="C68" s="2">
        <f>LN('データ処理シート(補正値)'!C70)</f>
        <v>-0.37979736135958669</v>
      </c>
      <c r="D68" s="2">
        <f>LN('データ処理シート(補正値)'!D70)</f>
        <v>-0.42159449003804794</v>
      </c>
      <c r="E68" s="2">
        <f>LN('データ処理シート(補正値)'!E70)</f>
        <v>-0.37833644071991168</v>
      </c>
      <c r="F68" s="2">
        <f>LN('データ処理シート(補正値)'!F70)</f>
        <v>-0.29840603581475661</v>
      </c>
      <c r="G68" s="2">
        <f>LN('データ処理シート(補正値)'!G70)</f>
        <v>-0.23193205734728889</v>
      </c>
      <c r="H68" s="2">
        <f>LN('データ処理シート(補正値)'!H70)</f>
        <v>-0.25231492861448973</v>
      </c>
      <c r="I68" s="2">
        <f>LN('データ処理シート(補正値)'!I70)</f>
        <v>-0.28555101144282691</v>
      </c>
      <c r="J68" s="2">
        <f>LN('データ処理シート(補正値)'!J70)</f>
        <v>-0.34771520256726041</v>
      </c>
      <c r="K68" s="2">
        <f>LN('データ処理シート(補正値)'!K70)</f>
        <v>-0.37804451253217231</v>
      </c>
      <c r="L68" s="2">
        <f>LN('データ処理シート(補正値)'!L70)</f>
        <v>-0.33547273628812929</v>
      </c>
      <c r="M68" s="2">
        <f>LN('データ処理シート(補正値)'!M70)</f>
        <v>-0.51751461191678716</v>
      </c>
      <c r="N68" s="2">
        <f>LN('データ処理シート(補正値)'!N70)</f>
        <v>-0.5673959752543849</v>
      </c>
      <c r="O68" s="2">
        <f>LN('データ処理シート(補正値)'!O70)</f>
        <v>-0.35239838717147204</v>
      </c>
      <c r="P68" s="2">
        <f>LN('データ処理シート(補正値)'!P70)</f>
        <v>-0.39839019443620249</v>
      </c>
      <c r="Q68" s="2">
        <f>LN('データ処理シート(補正値)'!Q70)</f>
        <v>-0.36513923663659914</v>
      </c>
      <c r="R68" s="2">
        <f>LN('データ処理シート(補正値)'!R70)</f>
        <v>-0.33379582141780478</v>
      </c>
      <c r="S68" s="2">
        <f>LN('データ処理シート(補正値)'!S70)</f>
        <v>-0.26396554583446485</v>
      </c>
    </row>
    <row r="69" spans="1:19">
      <c r="A69" s="3">
        <v>30.5</v>
      </c>
      <c r="B69" s="2">
        <f>LN('データ処理シート(補正値)'!B71)</f>
        <v>-0.57092954783569605</v>
      </c>
      <c r="C69" s="2">
        <f>LN('データ処理シート(補正値)'!C71)</f>
        <v>-0.37979736135958669</v>
      </c>
      <c r="D69" s="2">
        <f>LN('データ処理シート(補正値)'!D71)</f>
        <v>-0.4246479275249383</v>
      </c>
      <c r="E69" s="2">
        <f>LN('データ処理シート(補正値)'!E71)</f>
        <v>-0.38272562113867503</v>
      </c>
      <c r="F69" s="2">
        <f>LN('データ処理シート(補正値)'!F71)</f>
        <v>-0.29975465368605031</v>
      </c>
      <c r="G69" s="2">
        <f>LN('データ処理シート(補正値)'!G71)</f>
        <v>-0.23193205734728889</v>
      </c>
      <c r="H69" s="2">
        <f>LN('データ処理シート(補正値)'!H71)</f>
        <v>-0.25489224962879015</v>
      </c>
      <c r="I69" s="2">
        <f>LN('データ処理シート(補正値)'!I71)</f>
        <v>-0.28821554805792471</v>
      </c>
      <c r="J69" s="2">
        <f>LN('データ処理シート(補正値)'!J71)</f>
        <v>-0.35055087723077233</v>
      </c>
      <c r="K69" s="2">
        <f>LN('データ処理シート(補正値)'!K71)</f>
        <v>-0.38243240899759184</v>
      </c>
      <c r="L69" s="2">
        <f>LN('データ処理シート(補正値)'!L71)</f>
        <v>-0.33547273628812929</v>
      </c>
      <c r="M69" s="2">
        <f>LN('データ処理シート(補正値)'!M71)</f>
        <v>-0.52256087998441147</v>
      </c>
      <c r="N69" s="2">
        <f>LN('データ処理シート(補正値)'!N71)</f>
        <v>-0.57270102748407803</v>
      </c>
      <c r="O69" s="2">
        <f>LN('データ処理シート(補正値)'!O71)</f>
        <v>-0.35239838717147204</v>
      </c>
      <c r="P69" s="2">
        <f>LN('データ処理シート(補正値)'!P71)</f>
        <v>-0.40286848226089822</v>
      </c>
      <c r="Q69" s="2">
        <f>LN('データ処理シート(補正値)'!Q71)</f>
        <v>-0.37091876435558102</v>
      </c>
      <c r="R69" s="2">
        <f>LN('データ処理シート(補正値)'!R71)</f>
        <v>-0.33659224382178904</v>
      </c>
      <c r="S69" s="2">
        <f>LN('データ処理シート(補正値)'!S71)</f>
        <v>-0.26787944515560103</v>
      </c>
    </row>
    <row r="70" spans="1:19">
      <c r="A70" s="3">
        <v>31</v>
      </c>
      <c r="B70" s="2">
        <f>LN('データ処理シート(補正値)'!B72)</f>
        <v>-0.57803437345944064</v>
      </c>
      <c r="C70" s="2">
        <f>LN('データ処理シート(補正値)'!C72)</f>
        <v>-0.3841929728326246</v>
      </c>
      <c r="D70" s="2">
        <f>LN('データ処理シート(補正値)'!D72)</f>
        <v>-0.42771071705548408</v>
      </c>
      <c r="E70" s="2">
        <f>LN('データ処理シート(補正値)'!E72)</f>
        <v>-0.38126041941134692</v>
      </c>
      <c r="F70" s="2">
        <f>LN('データ処理シート(補正値)'!F72)</f>
        <v>-0.29840603581475661</v>
      </c>
      <c r="G70" s="2">
        <f>LN('データ処理シート(補正値)'!G72)</f>
        <v>-0.23067181773500128</v>
      </c>
      <c r="H70" s="2">
        <f>LN('データ処理シート(補正値)'!H72)</f>
        <v>-0.25618340539240991</v>
      </c>
      <c r="I70" s="2">
        <f>LN('データ処理シート(補正値)'!I72)</f>
        <v>-0.29088720340072938</v>
      </c>
      <c r="J70" s="2">
        <f>LN('データ処理シート(補正値)'!J72)</f>
        <v>-0.35339461581716225</v>
      </c>
      <c r="K70" s="2">
        <f>LN('データ処理シート(補正値)'!K72)</f>
        <v>-0.38536840640904207</v>
      </c>
      <c r="L70" s="2">
        <f>LN('データ処理シート(補正値)'!L72)</f>
        <v>-0.34108284917889609</v>
      </c>
      <c r="M70" s="2">
        <f>LN('データ処理シート(補正値)'!M72)</f>
        <v>-0.52763274208237176</v>
      </c>
      <c r="N70" s="2">
        <f>LN('データ処理シート(補正値)'!N72)</f>
        <v>-0.57981849525294205</v>
      </c>
      <c r="O70" s="2">
        <f>LN('データ処理シート(補正値)'!O72)</f>
        <v>-0.35524739194754684</v>
      </c>
      <c r="P70" s="2">
        <f>LN('データ処理シート(補正値)'!P72)</f>
        <v>-0.40586518812950395</v>
      </c>
      <c r="Q70" s="2">
        <f>LN('データ処理シート(補正値)'!Q72)</f>
        <v>-0.37236888061897472</v>
      </c>
      <c r="R70" s="2">
        <f>LN('データ処理シート(補正値)'!R72)</f>
        <v>-0.33939650813845978</v>
      </c>
      <c r="S70" s="2">
        <f>LN('データ処理シート(補正値)'!S72)</f>
        <v>-0.27049724769767991</v>
      </c>
    </row>
    <row r="71" spans="1:19">
      <c r="A71" s="3">
        <v>31.5</v>
      </c>
      <c r="B71" s="2">
        <f>LN('データ処理シート(補正値)'!B73)</f>
        <v>-0.5816058058270378</v>
      </c>
      <c r="C71" s="2">
        <f>LN('データ処理シート(補正値)'!C73)</f>
        <v>-0.38713415142344088</v>
      </c>
      <c r="D71" s="2">
        <f>LN('データ処理シート(補正値)'!D73)</f>
        <v>-0.43232256227804705</v>
      </c>
      <c r="E71" s="2">
        <f>LN('データ処理シート(補正値)'!E73)</f>
        <v>-0.3886079910417416</v>
      </c>
      <c r="F71" s="2">
        <f>LN('データ処理シート(補正値)'!F73)</f>
        <v>-0.30381145438166457</v>
      </c>
      <c r="G71" s="2">
        <f>LN('データ処理シート(補正値)'!G73)</f>
        <v>-0.23572233352106983</v>
      </c>
      <c r="H71" s="2">
        <f>LN('データ処理シート(補正値)'!H73)</f>
        <v>-0.25618340539240991</v>
      </c>
      <c r="I71" s="2">
        <f>LN('データ処理シート(補正値)'!I73)</f>
        <v>-0.29222571250165352</v>
      </c>
      <c r="J71" s="2">
        <f>LN('データ処理シート(補正値)'!J73)</f>
        <v>-0.35624646432066498</v>
      </c>
      <c r="K71" s="2">
        <f>LN('データ処理シート(補正値)'!K73)</f>
        <v>-0.38978862872315695</v>
      </c>
      <c r="L71" s="2">
        <f>LN('データ処理シート(補正値)'!L73)</f>
        <v>-0.33967736757016131</v>
      </c>
      <c r="M71" s="2">
        <f>LN('データ処理シート(補正値)'!M73)</f>
        <v>-0.53614343175028045</v>
      </c>
      <c r="N71" s="2">
        <f>LN('データ処理シート(補正値)'!N73)</f>
        <v>-0.5851900390548529</v>
      </c>
      <c r="O71" s="2">
        <f>LN('データ処理シート(補正値)'!O73)</f>
        <v>-0.35953617621976464</v>
      </c>
      <c r="P71" s="2">
        <f>LN('データ処理シート(補正値)'!P73)</f>
        <v>-0.40887090124299708</v>
      </c>
      <c r="Q71" s="2">
        <f>LN('データ処理シート(補正値)'!Q73)</f>
        <v>-0.376731889285292</v>
      </c>
      <c r="R71" s="2">
        <f>LN('データ処理シート(補正値)'!R73)</f>
        <v>-0.34080159478244232</v>
      </c>
      <c r="S71" s="2">
        <f>LN('データ処理シート(補正値)'!S73)</f>
        <v>-0.27049724769767991</v>
      </c>
    </row>
    <row r="72" spans="1:19">
      <c r="A72" s="3">
        <v>32</v>
      </c>
      <c r="B72" s="2">
        <f>LN('データ処理シート(補正値)'!B74)</f>
        <v>-0.59059059223485311</v>
      </c>
      <c r="C72" s="2">
        <f>LN('データ処理シート(補正値)'!C74)</f>
        <v>-0.39008400606986199</v>
      </c>
      <c r="D72" s="2">
        <f>LN('データ処理シート(補正値)'!D74)</f>
        <v>-0.43509991323785513</v>
      </c>
      <c r="E72" s="2">
        <f>LN('データ処理シート(補正値)'!E74)</f>
        <v>-0.38964097276127907</v>
      </c>
      <c r="F72" s="2">
        <f>LN('データ処理シート(補正値)'!F74)</f>
        <v>-0.30435360673975309</v>
      </c>
      <c r="G72" s="2">
        <f>LN('データ処理シート(補正値)'!G74)</f>
        <v>-0.23572233352106983</v>
      </c>
      <c r="H72" s="2">
        <f>LN('データ処理シート(補正値)'!H74)</f>
        <v>-0.25877072895736086</v>
      </c>
      <c r="I72" s="2">
        <f>LN('データ処理シート(補正値)'!I74)</f>
        <v>-0.29490811754352048</v>
      </c>
      <c r="J72" s="2">
        <f>LN('データ処理シート(補正値)'!J74)</f>
        <v>-0.35910646913014738</v>
      </c>
      <c r="K72" s="2">
        <f>LN('データ処理シート(補正値)'!K74)</f>
        <v>-0.3927463357003898</v>
      </c>
      <c r="L72" s="2">
        <f>LN('データ処理シート(補正値)'!L74)</f>
        <v>-0.34531118528841737</v>
      </c>
      <c r="M72" s="2">
        <f>LN('データ処理シート(補正値)'!M74)</f>
        <v>-0.53956809263164451</v>
      </c>
      <c r="N72" s="2">
        <f>LN('データ処理シート(補正値)'!N74)</f>
        <v>-0.5923972774598022</v>
      </c>
      <c r="O72" s="2">
        <f>LN('データ処理シート(補正値)'!O74)</f>
        <v>-0.36096986822161309</v>
      </c>
      <c r="P72" s="2">
        <f>LN('データ処理シート(補正値)'!P74)</f>
        <v>-0.41339647843444466</v>
      </c>
      <c r="Q72" s="2">
        <f>LN('データ処理シート(補正値)'!Q74)</f>
        <v>-0.37965117321518482</v>
      </c>
      <c r="R72" s="2">
        <f>LN('データ処理シート(補正値)'!R74)</f>
        <v>-0.34220865847314963</v>
      </c>
      <c r="S72" s="2">
        <f>LN('データ処理シート(補正値)'!S74)</f>
        <v>-0.27312192112045108</v>
      </c>
    </row>
    <row r="73" spans="1:19">
      <c r="A73" s="3">
        <v>32.5</v>
      </c>
      <c r="B73" s="2">
        <f>LN('データ処理シート(補正値)'!B75)</f>
        <v>-0.59602046982922252</v>
      </c>
      <c r="C73" s="2">
        <f>LN('データ処理シート(補正値)'!C75)</f>
        <v>-0.39304258810960718</v>
      </c>
      <c r="D73" s="2">
        <f>LN('データ処理シート(補正値)'!D75)</f>
        <v>-0.44005655287778339</v>
      </c>
      <c r="E73" s="2">
        <f>LN('データ処理シート(補正値)'!E75)</f>
        <v>-0.39600994933740918</v>
      </c>
      <c r="F73" s="2">
        <f>LN('データ処理シート(補正値)'!F75)</f>
        <v>-0.30924625036762149</v>
      </c>
      <c r="G73" s="2">
        <f>LN('データ処理シート(補正値)'!G75)</f>
        <v>-0.23825718912425789</v>
      </c>
      <c r="H73" s="2">
        <f>LN('データ処理シート(補正値)'!H75)</f>
        <v>-0.25877072895736086</v>
      </c>
      <c r="I73" s="2">
        <f>LN('データ処理シート(補正値)'!I75)</f>
        <v>-0.29625202313484822</v>
      </c>
      <c r="J73" s="2">
        <f>LN('データ処理シート(補正値)'!J75)</f>
        <v>-0.36197467703363595</v>
      </c>
      <c r="K73" s="2">
        <f>LN('データ処理シート(補正値)'!K75)</f>
        <v>-0.39571281666548608</v>
      </c>
      <c r="L73" s="2">
        <f>LN('データ処理シート(補正値)'!L75)</f>
        <v>-0.34814004148889505</v>
      </c>
      <c r="M73" s="2">
        <f>LN('データ処理シート(補正値)'!M75)</f>
        <v>-0.54818141030975942</v>
      </c>
      <c r="N73" s="2">
        <f>LN('データ処理シート(補正値)'!N75)</f>
        <v>-0.59965683747260634</v>
      </c>
      <c r="O73" s="2">
        <f>LN('データ処理シート(補正値)'!O75)</f>
        <v>-0.36672527979223374</v>
      </c>
      <c r="P73" s="2">
        <f>LN('データ処理シート(補正値)'!P75)</f>
        <v>-0.41794262961927686</v>
      </c>
      <c r="Q73" s="2">
        <f>LN('データ処理シート(補正値)'!Q75)</f>
        <v>-0.38404614073486432</v>
      </c>
      <c r="R73" s="2">
        <f>LN('データ処理シート(補正値)'!R75)</f>
        <v>-0.34785679548785092</v>
      </c>
      <c r="S73" s="2">
        <f>LN('データ処理シート(補正値)'!S75)</f>
        <v>-0.2744368457017603</v>
      </c>
    </row>
    <row r="74" spans="1:19">
      <c r="A74" s="3">
        <v>33</v>
      </c>
      <c r="B74" s="2">
        <f>LN('データ処理シート(補正値)'!B76)</f>
        <v>-0.60147999203412139</v>
      </c>
      <c r="C74" s="2">
        <f>LN('データ処理シート(補正値)'!C76)</f>
        <v>-0.39600994933740918</v>
      </c>
      <c r="D74" s="2">
        <f>LN('データ処理シート(補正値)'!D76)</f>
        <v>-0.44316697529217586</v>
      </c>
      <c r="E74" s="2">
        <f>LN('データ処理シート(補正値)'!E76)</f>
        <v>-0.39749693845898759</v>
      </c>
      <c r="F74" s="2">
        <f>LN('データ処理シート(補正値)'!F76)</f>
        <v>-0.30924625036762149</v>
      </c>
      <c r="G74" s="2">
        <f>LN('データ処理シート(補正値)'!G76)</f>
        <v>-0.24079848655293046</v>
      </c>
      <c r="H74" s="2">
        <f>LN('データ処理シート(補正値)'!H76)</f>
        <v>-0.26396554583446485</v>
      </c>
      <c r="I74" s="2">
        <f>LN('データ処理シート(補正値)'!I76)</f>
        <v>-0.3005646982827947</v>
      </c>
      <c r="J74" s="2">
        <f>LN('データ処理シート(補正値)'!J76)</f>
        <v>-0.36571568859088144</v>
      </c>
      <c r="K74" s="2">
        <f>LN('データ処理シート(補正値)'!K76)</f>
        <v>-0.40077611862203277</v>
      </c>
      <c r="L74" s="2">
        <f>LN('データ処理シート(補正値)'!L76)</f>
        <v>-0.35097692282409471</v>
      </c>
      <c r="M74" s="2">
        <f>LN('データ処理シート(補正値)'!M76)</f>
        <v>-0.55338523818478647</v>
      </c>
      <c r="N74" s="2">
        <f>LN('データ処理シート(補正値)'!N76)</f>
        <v>-0.60513630323723189</v>
      </c>
      <c r="O74" s="2">
        <f>LN('データ処理シート(補正値)'!O76)</f>
        <v>-0.36816932336446756</v>
      </c>
      <c r="P74" s="2">
        <f>LN('データ処理シート(補正値)'!P76)</f>
        <v>-0.42250954271742286</v>
      </c>
      <c r="Q74" s="2">
        <f>LN('データ処理シート(補正値)'!Q76)</f>
        <v>-0.38551543280054418</v>
      </c>
      <c r="R74" s="2">
        <f>LN('データ処理シート(補正値)'!R76)</f>
        <v>-0.34927382845842181</v>
      </c>
      <c r="S74" s="2">
        <f>LN('データ処理シート(補正値)'!S76)</f>
        <v>-0.27575350158650697</v>
      </c>
    </row>
    <row r="75" spans="1:19">
      <c r="A75" s="3">
        <v>33.5</v>
      </c>
      <c r="B75" s="2">
        <f>LN('データ処理シート(補正値)'!B77)</f>
        <v>-0.60880603212619433</v>
      </c>
      <c r="C75" s="2">
        <f>LN('データ処理シート(補正値)'!C77)</f>
        <v>-0.39749693845898759</v>
      </c>
      <c r="D75" s="2">
        <f>LN('データ処理シート(補正値)'!D77)</f>
        <v>-0.44628710262841947</v>
      </c>
      <c r="E75" s="2">
        <f>LN('データ処理シート(補正値)'!E77)</f>
        <v>-0.39898614201045518</v>
      </c>
      <c r="F75" s="2">
        <f>LN('データ処理シート(補正値)'!F77)</f>
        <v>-0.30924625036762149</v>
      </c>
      <c r="G75" s="2">
        <f>LN('データ処理シート(補正値)'!G77)</f>
        <v>-0.23952703056473365</v>
      </c>
      <c r="H75" s="2">
        <f>LN('データ処理シート(補正値)'!H77)</f>
        <v>-0.26266430947649322</v>
      </c>
      <c r="I75" s="2">
        <f>LN('データ処理シート(補正値)'!I77)</f>
        <v>-0.30164577946916737</v>
      </c>
      <c r="J75" s="2">
        <f>LN('データ処理シート(補正値)'!J77)</f>
        <v>-0.36773589129815726</v>
      </c>
      <c r="K75" s="2">
        <f>LN('データ処理シート(補正値)'!K77)</f>
        <v>-0.40316774905948088</v>
      </c>
      <c r="L75" s="2">
        <f>LN('データ処理シート(補正値)'!L77)</f>
        <v>-0.353821874956326</v>
      </c>
      <c r="M75" s="2">
        <f>LN('データ処理シート(補正値)'!M77)</f>
        <v>-0.55861628760233906</v>
      </c>
      <c r="N75" s="2">
        <f>LN('データ処理シート(補正値)'!N77)</f>
        <v>-0.61248927754249083</v>
      </c>
      <c r="O75" s="2">
        <f>LN('データ処理シート(補正値)'!O77)</f>
        <v>-0.36961545521446709</v>
      </c>
      <c r="P75" s="2">
        <f>LN('データ処理シート(補正値)'!P77)</f>
        <v>-0.42403649369359964</v>
      </c>
      <c r="Q75" s="2">
        <f>LN('データ処理シート(補正値)'!Q77)</f>
        <v>-0.38846050929234072</v>
      </c>
      <c r="R75" s="2">
        <f>LN('データ処理シート(補正値)'!R77)</f>
        <v>-0.34927382845842181</v>
      </c>
      <c r="S75" s="2">
        <f>LN('データ処理シート(補正値)'!S77)</f>
        <v>-0.2770718933397654</v>
      </c>
    </row>
    <row r="76" spans="1:19">
      <c r="A76" s="3">
        <v>34</v>
      </c>
      <c r="B76" s="2">
        <f>LN('データ処理シート(補正値)'!B78)</f>
        <v>-0.61618613942381695</v>
      </c>
      <c r="C76" s="2">
        <f>LN('データ処理シート(補正値)'!C78)</f>
        <v>-0.40346710544549141</v>
      </c>
      <c r="D76" s="2">
        <f>LN('データ処理シート(補正値)'!D78)</f>
        <v>-0.45067170094624359</v>
      </c>
      <c r="E76" s="2">
        <f>LN('データ処理シート(補正値)'!E78)</f>
        <v>-0.40451555907257619</v>
      </c>
      <c r="F76" s="2">
        <f>LN('データ処理シート(補正値)'!F78)</f>
        <v>-0.3138891646209549</v>
      </c>
      <c r="G76" s="2">
        <f>LN('データ処理シート(補正値)'!G78)</f>
        <v>-0.24207156119972872</v>
      </c>
      <c r="H76" s="2">
        <f>LN('データ処理シート(補正値)'!H78)</f>
        <v>-0.27312192112045119</v>
      </c>
      <c r="I76" s="2">
        <f>LN('データ処理シート(補正値)'!I78)</f>
        <v>-0.30870143967585645</v>
      </c>
      <c r="J76" s="2">
        <f>LN('データ処理シート(補正値)'!J78)</f>
        <v>-0.37367578561875714</v>
      </c>
      <c r="K76" s="2">
        <f>LN('データ処理シート(補正値)'!K78)</f>
        <v>-0.40977437969626274</v>
      </c>
      <c r="L76" s="2">
        <f>LN('データ処理シート(補正値)'!L78)</f>
        <v>-0.35524739194754684</v>
      </c>
      <c r="M76" s="2">
        <f>LN('データ処理シート(補正値)'!M78)</f>
        <v>-0.56563386026098561</v>
      </c>
      <c r="N76" s="2">
        <f>LN('データ処理シート(補正値)'!N78)</f>
        <v>-0.61803970807313979</v>
      </c>
      <c r="O76" s="2">
        <f>LN('データ処理シート(補正値)'!O78)</f>
        <v>-0.37396644104879345</v>
      </c>
      <c r="P76" s="2">
        <f>LN('データ処理シート(補正値)'!P78)</f>
        <v>-0.4301677207485361</v>
      </c>
      <c r="Q76" s="2">
        <f>LN('データ処理シート(補正値)'!Q78)</f>
        <v>-0.39437681112274398</v>
      </c>
      <c r="R76" s="2">
        <f>LN('データ処理シート(補正値)'!R78)</f>
        <v>-0.35496212593505755</v>
      </c>
      <c r="S76" s="2">
        <f>LN('データ処理シート(補正値)'!S78)</f>
        <v>-0.27971390280260405</v>
      </c>
    </row>
    <row r="77" spans="1:19">
      <c r="A77" s="3">
        <v>34.5</v>
      </c>
      <c r="B77" s="2">
        <f>LN('データ処理シート(補正値)'!B79)</f>
        <v>-0.62175718447327233</v>
      </c>
      <c r="C77" s="2">
        <f>LN('データ処理シート(補正値)'!C79)</f>
        <v>-0.40496523306651327</v>
      </c>
      <c r="D77" s="2">
        <f>LN('データ処理シート(補正値)'!D79)</f>
        <v>-0.45224229966709317</v>
      </c>
      <c r="E77" s="2">
        <f>LN('データ処理シート(補正値)'!E79)</f>
        <v>-0.40601525941364558</v>
      </c>
      <c r="F77" s="2">
        <f>LN('データ処理シート(補正値)'!F79)</f>
        <v>-0.3138891646209549</v>
      </c>
      <c r="G77" s="2">
        <f>LN('データ処理シート(補正値)'!G79)</f>
        <v>-0.24079848655293046</v>
      </c>
      <c r="H77" s="2">
        <f>LN('データ処理シート(補正値)'!H79)</f>
        <v>-0.26657310924154587</v>
      </c>
      <c r="I77" s="2">
        <f>LN('データ処理シート(補正値)'!I79)</f>
        <v>-0.30516738679280048</v>
      </c>
      <c r="J77" s="2">
        <f>LN('データ処理シート(補正値)'!J79)</f>
        <v>-0.37396644104879345</v>
      </c>
      <c r="K77" s="2">
        <f>LN('データ処理シート(補正値)'!K79)</f>
        <v>-0.41248972304512882</v>
      </c>
      <c r="L77" s="2">
        <f>LN('データ処理シート(補正値)'!L79)</f>
        <v>-0.35953617621976464</v>
      </c>
      <c r="M77" s="2">
        <f>LN('データ処理シート(補正値)'!M79)</f>
        <v>-0.57092954783569605</v>
      </c>
      <c r="N77" s="2">
        <f>LN('データ処理シート(補正値)'!N79)</f>
        <v>-0.62548853208613042</v>
      </c>
      <c r="O77" s="2">
        <f>LN('データ処理シート(補正値)'!O79)</f>
        <v>-0.37542098675978763</v>
      </c>
      <c r="P77" s="2">
        <f>LN('データ処理シート(補正値)'!P79)</f>
        <v>-0.43324748912061589</v>
      </c>
      <c r="Q77" s="2">
        <f>LN('データ処理シート(補正値)'!Q79)</f>
        <v>-0.39586137196546956</v>
      </c>
      <c r="R77" s="2">
        <f>LN('データ処理シート(補正値)'!R79)</f>
        <v>-0.35638927046157171</v>
      </c>
      <c r="S77" s="2">
        <f>LN('データ処理シート(補正値)'!S79)</f>
        <v>-0.28103752973311219</v>
      </c>
    </row>
    <row r="78" spans="1:19">
      <c r="A78" s="3">
        <v>35</v>
      </c>
      <c r="B78" s="2">
        <f>LN('データ処理シート(補正値)'!B80)</f>
        <v>-0.62923385481629246</v>
      </c>
      <c r="C78" s="2">
        <f>LN('データ処理シート(補正値)'!C80)</f>
        <v>-0.40646560844174801</v>
      </c>
      <c r="D78" s="2">
        <f>LN('データ処理シート(補正値)'!D80)</f>
        <v>-0.45696895097528001</v>
      </c>
      <c r="E78" s="2">
        <f>LN('データ処理シート(補正値)'!E80)</f>
        <v>-0.40751721223429521</v>
      </c>
      <c r="F78" s="2">
        <f>LN('データ処理シート(補正値)'!F80)</f>
        <v>-0.31252136246542656</v>
      </c>
      <c r="G78" s="2">
        <f>LN('データ処理シート(補正値)'!G80)</f>
        <v>-0.24207156119972872</v>
      </c>
      <c r="H78" s="2">
        <f>LN('データ処理シート(補正値)'!H80)</f>
        <v>-0.26657310924154576</v>
      </c>
      <c r="I78" s="2">
        <f>LN('データ処理シート(補正値)'!I80)</f>
        <v>-0.30706878625197098</v>
      </c>
      <c r="J78" s="2">
        <f>LN('データ処理シート(補正値)'!J80)</f>
        <v>-0.37644042906754804</v>
      </c>
      <c r="K78" s="2">
        <f>LN('データ処理シート(補正値)'!K80)</f>
        <v>-0.41521245956304442</v>
      </c>
      <c r="L78" s="2">
        <f>LN('データ処理シート(補正値)'!L80)</f>
        <v>-0.36096986822161309</v>
      </c>
      <c r="M78" s="2">
        <f>LN('データ処理シート(補正値)'!M80)</f>
        <v>-0.5762534290884459</v>
      </c>
      <c r="N78" s="2">
        <f>LN('データ処理シート(補正値)'!N80)</f>
        <v>-0.63111178964049264</v>
      </c>
      <c r="O78" s="2">
        <f>LN('データ処理シート(補正値)'!O80)</f>
        <v>-0.37833644071991168</v>
      </c>
      <c r="P78" s="2">
        <f>LN('データ処理シート(補正値)'!P80)</f>
        <v>-0.43633677177525132</v>
      </c>
      <c r="Q78" s="2">
        <f>LN('データ処理シート(補正値)'!Q80)</f>
        <v>-0.40032832400301216</v>
      </c>
      <c r="R78" s="2">
        <f>LN('データ処理シート(補正値)'!R80)</f>
        <v>-0.35924968431120136</v>
      </c>
      <c r="S78" s="2">
        <f>LN('データ処理シート(補正値)'!S80)</f>
        <v>-0.28236291097418098</v>
      </c>
    </row>
    <row r="79" spans="1:19">
      <c r="A79" s="3">
        <v>35.5</v>
      </c>
      <c r="B79" s="2">
        <f>LN('データ処理シート(補正値)'!B81)</f>
        <v>-0.63676684712383758</v>
      </c>
      <c r="C79" s="2">
        <f>LN('データ処理シート(補正値)'!C81)</f>
        <v>-0.41248972304512899</v>
      </c>
      <c r="D79" s="2">
        <f>LN('データ処理シート(補正値)'!D81)</f>
        <v>-0.46171804965896268</v>
      </c>
      <c r="E79" s="2">
        <f>LN('データ処理シート(補正値)'!E81)</f>
        <v>-0.41203665349120328</v>
      </c>
      <c r="F79" s="2">
        <f>LN('データ処理シート(補正値)'!F81)</f>
        <v>-0.31800383233816998</v>
      </c>
      <c r="G79" s="2">
        <f>LN('データ処理シート(補正値)'!G81)</f>
        <v>-0.24334625863172918</v>
      </c>
      <c r="H79" s="2">
        <f>LN('データ処理シート(補正値)'!H81)</f>
        <v>-0.26787944515560136</v>
      </c>
      <c r="I79" s="2">
        <f>LN('データ処理シート(補正値)'!I81)</f>
        <v>-0.30842914559657009</v>
      </c>
      <c r="J79" s="2">
        <f>LN('データ処理シート(補正値)'!J81)</f>
        <v>-0.37935886102368499</v>
      </c>
      <c r="K79" s="2">
        <f>LN('データ処理シート(補正値)'!K81)</f>
        <v>-0.41824644247289749</v>
      </c>
      <c r="L79" s="2">
        <f>LN('データ処理シート(補正値)'!L81)</f>
        <v>-0.36384343341734482</v>
      </c>
      <c r="M79" s="2">
        <f>LN('データ処理シート(補正値)'!M81)</f>
        <v>-0.5851900390548529</v>
      </c>
      <c r="N79" s="2">
        <f>LN('データ処理シート(補正値)'!N81)</f>
        <v>-0.63865899527587555</v>
      </c>
      <c r="O79" s="2">
        <f>LN('データ処理シート(補正値)'!O81)</f>
        <v>-0.38272562113867503</v>
      </c>
      <c r="P79" s="2">
        <f>LN('データ処理シート(補正値)'!P81)</f>
        <v>-0.44098866417721111</v>
      </c>
      <c r="Q79" s="2">
        <f>LN('データ処理シート(補正値)'!Q81)</f>
        <v>-0.40481531926666731</v>
      </c>
      <c r="R79" s="2">
        <f>LN('データ処理シート(補正値)'!R81)</f>
        <v>-0.36211830360479846</v>
      </c>
      <c r="S79" s="2">
        <f>LN('データ処理シート(補正値)'!S81)</f>
        <v>-0.28369005118224333</v>
      </c>
    </row>
    <row r="80" spans="1:19">
      <c r="A80" s="3">
        <v>36</v>
      </c>
      <c r="B80" s="2">
        <f>LN('データ処理シート(補正値)'!B82)</f>
        <v>-0.64435701639051324</v>
      </c>
      <c r="C80" s="2">
        <f>LN('データ処理シート(補正値)'!C82)</f>
        <v>-0.41248972304512899</v>
      </c>
      <c r="D80" s="2">
        <f>LN('データ処理シート(補正値)'!D82)</f>
        <v>-0.46489669187759075</v>
      </c>
      <c r="E80" s="2">
        <f>LN('データ処理シート(補正値)'!E82)</f>
        <v>-0.41354768430152039</v>
      </c>
      <c r="F80" s="2">
        <f>LN('データ処理シート(補正値)'!F82)</f>
        <v>-0.31800383233816998</v>
      </c>
      <c r="G80" s="2">
        <f>LN('データ処理シート(補正値)'!G82)</f>
        <v>-0.24334625863172918</v>
      </c>
      <c r="H80" s="2">
        <f>LN('データ処理シート(補正値)'!H82)</f>
        <v>-0.27049724769768019</v>
      </c>
      <c r="I80" s="2">
        <f>LN('データ処理シート(補正値)'!I82)</f>
        <v>-0.31115542863742301</v>
      </c>
      <c r="J80" s="2">
        <f>LN('データ処理シート(補正値)'!J82)</f>
        <v>-0.38375254120251456</v>
      </c>
      <c r="K80" s="2">
        <f>LN('データ処理シート(補正値)'!K82)</f>
        <v>-0.42281474644327738</v>
      </c>
      <c r="L80" s="2">
        <f>LN('データ処理シート(補正値)'!L82)</f>
        <v>-0.36672527979223374</v>
      </c>
      <c r="M80" s="2">
        <f>LN('データ処理シート(補正値)'!M82)</f>
        <v>-0.59059059223485311</v>
      </c>
      <c r="N80" s="2">
        <f>LN('データ処理シート(補正値)'!N82)</f>
        <v>-0.64626359466109484</v>
      </c>
      <c r="O80" s="2">
        <f>LN('データ処理シート(補正値)'!O82)</f>
        <v>-0.3841929728326246</v>
      </c>
      <c r="P80" s="2">
        <f>LN('データ処理シート(補正値)'!P82)</f>
        <v>-0.44410199172308257</v>
      </c>
      <c r="Q80" s="2">
        <f>LN('データ処理シート(補正値)'!Q82)</f>
        <v>-0.40781787369176153</v>
      </c>
      <c r="R80" s="2">
        <f>LN('データ処理シート(補正値)'!R82)</f>
        <v>-0.36355570503095469</v>
      </c>
      <c r="S80" s="2">
        <f>LN('データ処理シート(補正値)'!S82)</f>
        <v>-0.28501895503229724</v>
      </c>
    </row>
    <row r="81" spans="1:19">
      <c r="A81" s="3">
        <v>36.5</v>
      </c>
      <c r="B81" s="2">
        <f>LN('データ処理シート(補正値)'!B83)</f>
        <v>-0.65200523722877013</v>
      </c>
      <c r="C81" s="2">
        <f>LN('データ処理シート(補正値)'!C83)</f>
        <v>-0.41551544396166595</v>
      </c>
      <c r="D81" s="2">
        <f>LN('データ処理シート(補正値)'!D83)</f>
        <v>-0.46968368043481556</v>
      </c>
      <c r="E81" s="2">
        <f>LN('データ処理シート(補正値)'!E83)</f>
        <v>-0.41506100178161137</v>
      </c>
      <c r="F81" s="2">
        <f>LN('データ処理シート(補正値)'!F83)</f>
        <v>-0.31800383233816998</v>
      </c>
      <c r="G81" s="2">
        <f>LN('データ処理シート(補正値)'!G83)</f>
        <v>-0.24207156119972872</v>
      </c>
      <c r="H81" s="2">
        <f>LN('データ処理シート(補正値)'!H83)</f>
        <v>-0.27312192112045136</v>
      </c>
      <c r="I81" s="2">
        <f>LN('データ処理シート(補正値)'!I83)</f>
        <v>-0.3138891646209549</v>
      </c>
      <c r="J81" s="2">
        <f>LN('データ処理シート(補正値)'!J83)</f>
        <v>-0.38522140163112195</v>
      </c>
      <c r="K81" s="2">
        <f>LN('データ処理シート(補正値)'!K83)</f>
        <v>-0.42740401562691827</v>
      </c>
      <c r="L81" s="2">
        <f>LN('データ処理シート(補正値)'!L83)</f>
        <v>-0.37106368139083207</v>
      </c>
      <c r="M81" s="2">
        <f>LN('データ処理シート(補正値)'!M83)</f>
        <v>-0.59602046982922252</v>
      </c>
      <c r="N81" s="2">
        <f>LN('データ処理シート(補正値)'!N83)</f>
        <v>-0.65200523722877013</v>
      </c>
      <c r="O81" s="2">
        <f>LN('データ処理シート(補正値)'!O83)</f>
        <v>-0.39008400606986199</v>
      </c>
      <c r="P81" s="2">
        <f>LN('データ処理シート(補正値)'!P83)</f>
        <v>-0.44879023284653791</v>
      </c>
      <c r="Q81" s="2">
        <f>LN('データ処理シート(補正値)'!Q83)</f>
        <v>-0.41082947060731506</v>
      </c>
      <c r="R81" s="2">
        <f>LN('データ処理シート(補正値)'!R83)</f>
        <v>-0.36643672114068598</v>
      </c>
      <c r="S81" s="2">
        <f>LN('データ処理シート(補正値)'!S83)</f>
        <v>-0.28634962721800217</v>
      </c>
    </row>
    <row r="82" spans="1:19">
      <c r="A82" s="3">
        <v>37</v>
      </c>
      <c r="B82" s="2">
        <f>LN('データ処理シート(補正値)'!B84)</f>
        <v>-0.65778003672265395</v>
      </c>
      <c r="C82" s="2">
        <f>LN('データ処理シート(補正値)'!C84)</f>
        <v>-0.42007126049752652</v>
      </c>
      <c r="D82" s="2">
        <f>LN('データ処理シート(補正値)'!D84)</f>
        <v>-0.4744936945186003</v>
      </c>
      <c r="E82" s="2">
        <f>LN('データ処理シート(補正値)'!E84)</f>
        <v>-0.42113727750245999</v>
      </c>
      <c r="F82" s="2">
        <f>LN('データ処理シート(補正値)'!F84)</f>
        <v>-0.32351652546099713</v>
      </c>
      <c r="G82" s="2">
        <f>LN('データ処理シート(補正値)'!G84)</f>
        <v>-0.24718012914245119</v>
      </c>
      <c r="H82" s="2">
        <f>LN('データ処理シート(補正値)'!H84)</f>
        <v>-0.27839202554468839</v>
      </c>
      <c r="I82" s="2">
        <f>LN('データ処理シート(補正値)'!I84)</f>
        <v>-0.31855373611886789</v>
      </c>
      <c r="J82" s="2">
        <f>LN('データ処理シート(補正値)'!J84)</f>
        <v>-0.38993630649053729</v>
      </c>
      <c r="K82" s="2">
        <f>LN('データ処理シート(補正値)'!K84)</f>
        <v>-0.4301677207485361</v>
      </c>
      <c r="L82" s="2">
        <f>LN('データ処理シート(補正値)'!L84)</f>
        <v>-0.37542098675978763</v>
      </c>
      <c r="M82" s="2">
        <f>LN('データ処理シート(補正値)'!M84)</f>
        <v>-0.60330647656015579</v>
      </c>
      <c r="N82" s="2">
        <f>LN('データ処理シート(補正値)'!N84)</f>
        <v>-0.65971240447370794</v>
      </c>
      <c r="O82" s="2">
        <f>LN('データ処理シート(補正値)'!O84)</f>
        <v>-0.39600994933740918</v>
      </c>
      <c r="P82" s="2">
        <f>LN('データ処理シート(補正値)'!P84)</f>
        <v>-0.45507560866149871</v>
      </c>
      <c r="Q82" s="2">
        <f>LN('データ処理シート(補正値)'!Q84)</f>
        <v>-0.41536394028741175</v>
      </c>
      <c r="R82" s="2">
        <f>LN('データ処理シート(補正値)'!R84)</f>
        <v>-0.37077386831823395</v>
      </c>
      <c r="S82" s="2">
        <f>LN('データ処理シート(補正値)'!S84)</f>
        <v>-0.2903523010076598</v>
      </c>
    </row>
    <row r="83" spans="1:19">
      <c r="A83" s="3">
        <v>37.5</v>
      </c>
      <c r="B83" s="2">
        <f>LN('データ処理シート(補正値)'!B85)</f>
        <v>-0.66553201352697189</v>
      </c>
      <c r="C83" s="2">
        <f>LN('データ処理シート(補正値)'!C85)</f>
        <v>-0.42312004334688508</v>
      </c>
      <c r="D83" s="2">
        <f>LN('データ処理シート(補正値)'!D85)</f>
        <v>-0.4780358009429998</v>
      </c>
      <c r="E83" s="2">
        <f>LN('データ処理シート(補正値)'!E85)</f>
        <v>-0.42312004334688508</v>
      </c>
      <c r="F83" s="2">
        <f>LN('データ処理シート(補正値)'!F85)</f>
        <v>-0.32434605682337253</v>
      </c>
      <c r="G83" s="2">
        <f>LN('データ処理シート(補正値)'!G85)</f>
        <v>-0.24718012914245091</v>
      </c>
      <c r="H83" s="2">
        <f>LN('データ処理シート(補正値)'!H85)</f>
        <v>-0.28501895503229735</v>
      </c>
      <c r="I83" s="2">
        <f>LN('データ処理シート(補正値)'!I85)</f>
        <v>-0.32379295946413944</v>
      </c>
      <c r="J83" s="2">
        <f>LN('データ処理シート(補正値)'!J85)</f>
        <v>-0.39422847618217682</v>
      </c>
      <c r="K83" s="2">
        <f>LN('データ処理シート(補正値)'!K85)</f>
        <v>-0.43571815127918523</v>
      </c>
      <c r="L83" s="2">
        <f>LN('データ処理シート(補正値)'!L85)</f>
        <v>-0.37542098675978763</v>
      </c>
      <c r="M83" s="2">
        <f>LN('データ処理シート(補正値)'!M85)</f>
        <v>-0.61064595904820151</v>
      </c>
      <c r="N83" s="2">
        <f>LN('データ処理シート(補正値)'!N85)</f>
        <v>-0.66553201352697189</v>
      </c>
      <c r="O83" s="2">
        <f>LN('データ処理シート(補正値)'!O85)</f>
        <v>-0.39749693845898759</v>
      </c>
      <c r="P83" s="2">
        <f>LN('データ処理シート(補正値)'!P85)</f>
        <v>-0.45665314487759767</v>
      </c>
      <c r="Q83" s="2">
        <f>LN('データ処理シート(補正値)'!Q85)</f>
        <v>-0.41991906507831483</v>
      </c>
      <c r="R83" s="2">
        <f>LN('データ処理シート(補正値)'!R85)</f>
        <v>-0.37222377432836246</v>
      </c>
      <c r="S83" s="2">
        <f>LN('データ処理シート(補正値)'!S85)</f>
        <v>-0.2903523010076598</v>
      </c>
    </row>
    <row r="84" spans="1:19">
      <c r="A84" s="3">
        <v>38</v>
      </c>
      <c r="B84" s="2">
        <f>LN('データ処理シート(補正値)'!B86)</f>
        <v>-0.67334455326376563</v>
      </c>
      <c r="C84" s="2">
        <f>LN('データ処理シート(補正値)'!C86)</f>
        <v>-0.42617814970570594</v>
      </c>
      <c r="D84" s="2">
        <f>LN('データ処理シート(補正値)'!D86)</f>
        <v>-0.48094324928412097</v>
      </c>
      <c r="E84" s="2">
        <f>LN('データ処理シート(補正値)'!E86)</f>
        <v>-0.42418931710644397</v>
      </c>
      <c r="F84" s="2">
        <f>LN('データ処理シート(補正値)'!F86)</f>
        <v>-0.32767108066814415</v>
      </c>
      <c r="G84" s="2">
        <f>LN('データ処理シート(補正値)'!G86)</f>
        <v>-0.25102875480374542</v>
      </c>
      <c r="H84" s="2">
        <f>LN('データ処理シート(補正値)'!H86)</f>
        <v>-0.27839202554468828</v>
      </c>
      <c r="I84" s="2">
        <f>LN('データ処理シート(補正値)'!I86)</f>
        <v>-0.3218595242533675</v>
      </c>
      <c r="J84" s="2">
        <f>LN('データ処理シート(補正値)'!J86)</f>
        <v>-0.39541577225516295</v>
      </c>
      <c r="K84" s="2">
        <f>LN('データ処理シート(補正値)'!K86)</f>
        <v>-0.43912530960079948</v>
      </c>
      <c r="L84" s="2">
        <f>LN('データ処理シート(補正値)'!L86)</f>
        <v>-0.37833644071991168</v>
      </c>
      <c r="M84" s="2">
        <f>LN('データ処理シート(補正値)'!M86)</f>
        <v>-0.61618613942381695</v>
      </c>
      <c r="N84" s="2">
        <f>LN('データ処理シート(補正値)'!N86)</f>
        <v>-0.67334455326376563</v>
      </c>
      <c r="O84" s="2">
        <f>LN('データ処理シート(補正値)'!O86)</f>
        <v>-0.40197121885390852</v>
      </c>
      <c r="P84" s="2">
        <f>LN('データ処理シート(補正値)'!P86)</f>
        <v>-0.46298829435183064</v>
      </c>
      <c r="Q84" s="2">
        <f>LN('データ処理シート(補正値)'!Q86)</f>
        <v>-0.42296738324430638</v>
      </c>
      <c r="R84" s="2">
        <f>LN('データ処理シート(補正値)'!R86)</f>
        <v>-0.37658614855778766</v>
      </c>
      <c r="S84" s="2">
        <f>LN('データ処理シート(補正値)'!S86)</f>
        <v>-0.29437106060257739</v>
      </c>
    </row>
    <row r="85" spans="1:19">
      <c r="A85" s="3">
        <v>38.5</v>
      </c>
      <c r="B85" s="2">
        <f>LN('データ処理シート(補正値)'!B87)</f>
        <v>-0.67924427539095389</v>
      </c>
      <c r="C85" s="2">
        <f>LN('データ処理シート(補正値)'!C87)</f>
        <v>-0.42924563677356775</v>
      </c>
      <c r="D85" s="2">
        <f>LN('データ処理シート(補正値)'!D87)</f>
        <v>-0.48710909714867456</v>
      </c>
      <c r="E85" s="2">
        <f>LN('データ処理シート(補正値)'!E87)</f>
        <v>-0.43139849013466891</v>
      </c>
      <c r="F85" s="2">
        <f>LN('データ処理シート(補正値)'!F87)</f>
        <v>-0.32822632776736227</v>
      </c>
      <c r="G85" s="2">
        <f>LN('データ処理シート(補正値)'!G87)</f>
        <v>-0.2497442331113886</v>
      </c>
      <c r="H85" s="2">
        <f>LN('データ処理シート(補正値)'!H87)</f>
        <v>-0.2836900511822435</v>
      </c>
      <c r="I85" s="2">
        <f>LN('データ処理シート(補正値)'!I87)</f>
        <v>-0.32628431023372312</v>
      </c>
      <c r="J85" s="2">
        <f>LN('データ処理シート(補正値)'!J87)</f>
        <v>-0.40077611862203294</v>
      </c>
      <c r="K85" s="2">
        <f>LN('データ処理シート(補正値)'!K87)</f>
        <v>-0.44441385824673918</v>
      </c>
      <c r="L85" s="2">
        <f>LN('データ処理シート(補正値)'!L87)</f>
        <v>-0.3841929728326246</v>
      </c>
      <c r="M85" s="2">
        <f>LN('データ処理シート(補正値)'!M87)</f>
        <v>-0.62362111791133501</v>
      </c>
      <c r="N85" s="2">
        <f>LN('データ処理シート(補正値)'!N87)</f>
        <v>-0.68121860969467152</v>
      </c>
      <c r="O85" s="2">
        <f>LN('データ処理シート(補正値)'!O87)</f>
        <v>-0.40496523306651327</v>
      </c>
      <c r="P85" s="2">
        <f>LN('データ処理シート(補正値)'!P87)</f>
        <v>-0.46776613430554359</v>
      </c>
      <c r="Q85" s="2">
        <f>LN('データ処理シート(補正値)'!Q87)</f>
        <v>-0.42755735458298028</v>
      </c>
      <c r="R85" s="2">
        <f>LN('データ処理シート(補正値)'!R87)</f>
        <v>-0.37804451253217214</v>
      </c>
      <c r="S85" s="2">
        <f>LN('データ処理シート(補正値)'!S87)</f>
        <v>-0.29571424414904518</v>
      </c>
    </row>
    <row r="86" spans="1:19">
      <c r="A86" s="3">
        <v>39</v>
      </c>
      <c r="B86" s="2">
        <f>LN('データ処理シート(補正値)'!B88)</f>
        <v>-0.68716510888239779</v>
      </c>
      <c r="C86" s="2">
        <f>LN('データ処理シート(補正値)'!C88)</f>
        <v>-0.43232256227804705</v>
      </c>
      <c r="D86" s="2">
        <f>LN('データ処理シート(補正値)'!D88)</f>
        <v>-0.49069625247082477</v>
      </c>
      <c r="E86" s="2">
        <f>LN('データ処理シート(補正値)'!E88)</f>
        <v>-0.4334017268011871</v>
      </c>
      <c r="F86" s="2">
        <f>LN('データ処理シート(補正値)'!F88)</f>
        <v>-0.32905977690575916</v>
      </c>
      <c r="G86" s="2">
        <f>LN('データ処理シート(補正値)'!G88)</f>
        <v>-0.24974423311138891</v>
      </c>
      <c r="H86" s="2">
        <f>LN('データ処理シート(補正値)'!H88)</f>
        <v>-0.27839202554468839</v>
      </c>
      <c r="I86" s="2">
        <f>LN('データ処理シート(補正値)'!I88)</f>
        <v>-0.32489946026859717</v>
      </c>
      <c r="J86" s="2">
        <f>LN('データ処理シート(補正値)'!J88)</f>
        <v>-0.4015228888755405</v>
      </c>
      <c r="K86" s="2">
        <f>LN('データ処理シート(補正値)'!K88)</f>
        <v>-0.44597465144637438</v>
      </c>
      <c r="L86" s="2">
        <f>LN('データ処理シート(補正値)'!L88)</f>
        <v>-0.38713415142344088</v>
      </c>
      <c r="M86" s="2">
        <f>LN('データ処理シート(補正値)'!M88)</f>
        <v>-0.63111178964049264</v>
      </c>
      <c r="N86" s="2">
        <f>LN('データ処理シート(補正値)'!N88)</f>
        <v>-0.68716510888239779</v>
      </c>
      <c r="O86" s="2">
        <f>LN('データ処理シート(補正値)'!O88)</f>
        <v>-0.40646560844174801</v>
      </c>
      <c r="P86" s="2">
        <f>LN('データ処理シート(補正値)'!P88)</f>
        <v>-0.47096409034085995</v>
      </c>
      <c r="Q86" s="2">
        <f>LN('データ処理シート(補正値)'!Q88)</f>
        <v>-0.43062908177171383</v>
      </c>
      <c r="R86" s="2">
        <f>LN('データ処理シート(補正値)'!R88)</f>
        <v>-0.37950500643863272</v>
      </c>
      <c r="S86" s="2">
        <f>LN('データ処理シート(補正値)'!S88)</f>
        <v>-0.29571424414904518</v>
      </c>
    </row>
    <row r="87" spans="1:19">
      <c r="A87" s="3">
        <v>39.5</v>
      </c>
      <c r="B87" s="2">
        <f>LN('データ処理シート(補正値)'!B89)</f>
        <v>-0.69715520195748426</v>
      </c>
      <c r="C87" s="2">
        <f>LN('データ処理シート(補正値)'!C89)</f>
        <v>-0.43695577519953532</v>
      </c>
      <c r="D87" s="2">
        <f>LN('データ処理シート(補正値)'!D89)</f>
        <v>-0.49856772637048874</v>
      </c>
      <c r="E87" s="2">
        <f>LN('データ処理シート(補正値)'!E89)</f>
        <v>-0.43912530960079965</v>
      </c>
      <c r="F87" s="2">
        <f>LN('データ処理シート(補正値)'!F89)</f>
        <v>-0.33379582141780478</v>
      </c>
      <c r="G87" s="2">
        <f>LN('データ処理シート(補正値)'!G89)</f>
        <v>-0.25489224962879015</v>
      </c>
      <c r="H87" s="2">
        <f>LN('データ処理シート(補正値)'!H89)</f>
        <v>-0.28501895503229724</v>
      </c>
      <c r="I87" s="2">
        <f>LN('データ処理シート(補正値)'!I89)</f>
        <v>-0.33017212407273311</v>
      </c>
      <c r="J87" s="2">
        <f>LN('データ処理シート(補正値)'!J89)</f>
        <v>-0.40736691539776071</v>
      </c>
      <c r="K87" s="2">
        <f>LN('データ処理シート(補正値)'!K89)</f>
        <v>-0.45318584431957604</v>
      </c>
      <c r="L87" s="2">
        <f>LN('データ処理シート(補正値)'!L89)</f>
        <v>-0.38713415142344088</v>
      </c>
      <c r="M87" s="2">
        <f>LN('データ処理シート(補正値)'!M89)</f>
        <v>-0.64055473044077471</v>
      </c>
      <c r="N87" s="2">
        <f>LN('データ処理シート(補正値)'!N89)</f>
        <v>-0.69715520195748426</v>
      </c>
      <c r="O87" s="2">
        <f>LN('データ処理シート(補正値)'!O89)</f>
        <v>-0.41098028879627452</v>
      </c>
      <c r="P87" s="2">
        <f>LN('データ処理シート(補正値)'!P89)</f>
        <v>-0.4786811704394236</v>
      </c>
      <c r="Q87" s="2">
        <f>LN('データ処理シート(補正値)'!Q89)</f>
        <v>-0.43633677177525132</v>
      </c>
      <c r="R87" s="2">
        <f>LN('データ処理シート(補正値)'!R89)</f>
        <v>-0.38448670172297256</v>
      </c>
      <c r="S87" s="2">
        <f>LN('データ処理シート(補正値)'!S89)</f>
        <v>-0.29840603581475661</v>
      </c>
    </row>
    <row r="88" spans="1:19">
      <c r="A88" s="3">
        <v>40</v>
      </c>
      <c r="B88" s="2">
        <f>LN('データ処理シート(補正値)'!B90)</f>
        <v>-0.70117935225720973</v>
      </c>
      <c r="C88" s="2">
        <f>LN('データ処理シート(補正値)'!C90)</f>
        <v>-0.43850496218636453</v>
      </c>
      <c r="D88" s="2">
        <f>LN('データ処理シート(補正値)'!D90)</f>
        <v>-0.50021544465397505</v>
      </c>
      <c r="E88" s="2">
        <f>LN('データ処理シート(補正値)'!E90)</f>
        <v>-0.43912530960079965</v>
      </c>
      <c r="F88" s="2">
        <f>LN('データ処理シート(補正値)'!F90)</f>
        <v>-0.33379582141780478</v>
      </c>
      <c r="G88" s="2">
        <f>LN('データ処理シート(補正値)'!G90)</f>
        <v>-0.25360275879891825</v>
      </c>
      <c r="H88" s="2">
        <f>LN('データ処理シート(補正値)'!H90)</f>
        <v>-0.28103752973311247</v>
      </c>
      <c r="I88" s="2">
        <f>LN('データ処理シート(補正値)'!I90)</f>
        <v>-0.32905977690575899</v>
      </c>
      <c r="J88" s="2">
        <f>LN('データ処理シート(補正値)'!J90)</f>
        <v>-0.40751721223429521</v>
      </c>
      <c r="K88" s="2">
        <f>LN('データ処理シート(補正値)'!K90)</f>
        <v>-0.4538153690492111</v>
      </c>
      <c r="L88" s="2">
        <f>LN('データ処理シート(補正値)'!L90)</f>
        <v>-0.39304258810960718</v>
      </c>
      <c r="M88" s="2">
        <f>LN('データ処理シート(補正値)'!M90)</f>
        <v>-0.64435701639051324</v>
      </c>
      <c r="N88" s="2">
        <f>LN('データ処理シート(補正値)'!N90)</f>
        <v>-0.70319751641344685</v>
      </c>
      <c r="O88" s="2">
        <f>LN('データ処理シート(補正値)'!O90)</f>
        <v>-0.41400143913045073</v>
      </c>
      <c r="P88" s="2">
        <f>LN('データ処理シート(補正値)'!P90)</f>
        <v>-0.48223816691407823</v>
      </c>
      <c r="Q88" s="2">
        <f>LN('データ処理シート(補正値)'!Q90)</f>
        <v>-0.43834993544394107</v>
      </c>
      <c r="R88" s="2">
        <f>LN('データ処理シート(補正値)'!R90)</f>
        <v>-0.38683964398499943</v>
      </c>
      <c r="S88" s="2">
        <f>LN('データ処理シート(補正値)'!S90)</f>
        <v>-0.30110509278392161</v>
      </c>
    </row>
    <row r="89" spans="1:19">
      <c r="A89" s="3">
        <v>40.5</v>
      </c>
      <c r="B89" s="2">
        <f>LN('データ処理シート(補正値)'!B91)</f>
        <v>-0.71131115118761656</v>
      </c>
      <c r="C89" s="2">
        <f>LN('データ処理シート(補正値)'!C91)</f>
        <v>-0.44161055474451766</v>
      </c>
      <c r="D89" s="2">
        <f>LN('データ処理シート(補正値)'!D91)</f>
        <v>-0.50484355208844323</v>
      </c>
      <c r="E89" s="2">
        <f>LN('データ処理シート(補正値)'!E91)</f>
        <v>-0.441766087834496</v>
      </c>
      <c r="F89" s="2">
        <f>LN('データ処理シート(補正値)'!F91)</f>
        <v>-0.33435448065021162</v>
      </c>
      <c r="G89" s="2">
        <f>LN('データ処理シート(補正値)'!G91)</f>
        <v>-0.25231492861448945</v>
      </c>
      <c r="H89" s="2">
        <f>LN('データ処理シート(補正値)'!H91)</f>
        <v>-0.28369005118224361</v>
      </c>
      <c r="I89" s="2">
        <f>LN('データ処理シート(補正値)'!I91)</f>
        <v>-0.33240053725115914</v>
      </c>
      <c r="J89" s="2">
        <f>LN('データ処理シート(補正値)'!J91)</f>
        <v>-0.41158378911634164</v>
      </c>
      <c r="K89" s="2">
        <f>LN('データ処理シート(補正値)'!K91)</f>
        <v>-0.45981570285824586</v>
      </c>
      <c r="L89" s="2">
        <f>LN('データ処理シート(補正値)'!L91)</f>
        <v>-0.39749693845898759</v>
      </c>
      <c r="M89" s="2">
        <f>LN('データ処理シート(補正値)'!M91)</f>
        <v>-0.65392646740666394</v>
      </c>
      <c r="N89" s="2">
        <f>LN('データ処理シート(補正値)'!N91)</f>
        <v>-0.71334988787746489</v>
      </c>
      <c r="O89" s="2">
        <f>LN('データ処理シート(補正値)'!O91)</f>
        <v>-0.41551544396166595</v>
      </c>
      <c r="P89" s="2">
        <f>LN('データ処理シート(補正値)'!P91)</f>
        <v>-0.48515787701741303</v>
      </c>
      <c r="Q89" s="2">
        <f>LN('データ処理シート(補正値)'!Q91)</f>
        <v>-0.44098866417721111</v>
      </c>
      <c r="R89" s="2">
        <f>LN('データ処理シート(補正値)'!R91)</f>
        <v>-0.39037947069012341</v>
      </c>
      <c r="S89" s="2">
        <f>LN('データ処理シート(補正値)'!S91)</f>
        <v>-0.30381145438166457</v>
      </c>
    </row>
    <row r="90" spans="1:19">
      <c r="A90" s="3">
        <v>41</v>
      </c>
      <c r="B90" s="2">
        <f>LN('データ処理シート(補正値)'!B92)</f>
        <v>-0.71743987312899005</v>
      </c>
      <c r="C90" s="2">
        <f>LN('データ処理シート(補正値)'!C92)</f>
        <v>-0.44628710262841964</v>
      </c>
      <c r="D90" s="2">
        <f>LN('データ処理シート(補正値)'!D92)</f>
        <v>-0.51015917922283005</v>
      </c>
      <c r="E90" s="2">
        <f>LN('データ処理シート(補正値)'!E92)</f>
        <v>-0.44691229802233795</v>
      </c>
      <c r="F90" s="2">
        <f>LN('データ処理シート(補正値)'!F92)</f>
        <v>-0.33939650813845978</v>
      </c>
      <c r="G90" s="2">
        <f>LN('データ処理シート(補正値)'!G92)</f>
        <v>-0.25618340539240991</v>
      </c>
      <c r="H90" s="2">
        <f>LN('データ処理シート(補正値)'!H92)</f>
        <v>-0.29437106060257756</v>
      </c>
      <c r="I90" s="2">
        <f>LN('データ処理シート(補正値)'!I92)</f>
        <v>-0.33911572756663055</v>
      </c>
      <c r="J90" s="2">
        <f>LN('データ処理シート(補正値)'!J92)</f>
        <v>-0.41672830038687508</v>
      </c>
      <c r="K90" s="2">
        <f>LN('データ処理シート(補正値)'!K92)</f>
        <v>-0.46235297031521272</v>
      </c>
      <c r="L90" s="2">
        <f>LN('データ処理シート(補正値)'!L92)</f>
        <v>-0.39898614201045518</v>
      </c>
      <c r="M90" s="2">
        <f>LN('データ処理シート(補正値)'!M92)</f>
        <v>-0.65971240447370794</v>
      </c>
      <c r="N90" s="2">
        <f>LN('データ処理シート(補正値)'!N92)</f>
        <v>-0.71949115589954737</v>
      </c>
      <c r="O90" s="2">
        <f>LN('データ処理シート(補正値)'!O92)</f>
        <v>-0.42007126049752652</v>
      </c>
      <c r="P90" s="2">
        <f>LN('データ処理シート(補正値)'!P92)</f>
        <v>-0.49036961519860828</v>
      </c>
      <c r="Q90" s="2">
        <f>LN('データ処理シート(補正値)'!Q92)</f>
        <v>-0.44613086483417919</v>
      </c>
      <c r="R90" s="2">
        <f>LN('データ処理シート(補正値)'!R92)</f>
        <v>-0.39274633570038964</v>
      </c>
      <c r="S90" s="2">
        <f>LN('データ処理シート(補正値)'!S92)</f>
        <v>-0.30516738679280031</v>
      </c>
    </row>
    <row r="91" spans="1:19">
      <c r="A91" s="3">
        <v>41.5</v>
      </c>
      <c r="B91" s="2">
        <f>LN('データ処理シート(補正値)'!B93)</f>
        <v>-0.72360638804465371</v>
      </c>
      <c r="C91" s="2">
        <f>LN('データ処理シート(補正値)'!C93)</f>
        <v>-0.44785082460460224</v>
      </c>
      <c r="D91" s="2">
        <f>LN('データ処理シート(補正値)'!D93)</f>
        <v>-0.51349585232186945</v>
      </c>
      <c r="E91" s="2">
        <f>LN('データ処理シート(補正値)'!E93)</f>
        <v>-0.44847699870145552</v>
      </c>
      <c r="F91" s="2">
        <f>LN('データ処理シート(補正値)'!F93)</f>
        <v>-0.33799339299315162</v>
      </c>
      <c r="G91" s="2">
        <f>LN('データ処理シート(補正値)'!G93)</f>
        <v>-0.25618340539240991</v>
      </c>
      <c r="H91" s="2">
        <f>LN('データ処理シート(補正値)'!H93)</f>
        <v>-0.28634962721800244</v>
      </c>
      <c r="I91" s="2">
        <f>LN('データ処理シート(補正値)'!I93)</f>
        <v>-0.33463392734757291</v>
      </c>
      <c r="J91" s="2">
        <f>LN('データ処理シート(補正値)'!J93)</f>
        <v>-0.41657661286288311</v>
      </c>
      <c r="K91" s="2">
        <f>LN('データ処理シート(補正値)'!K93)</f>
        <v>-0.46489669187759092</v>
      </c>
      <c r="L91" s="2">
        <f>LN('データ処理シート(補正値)'!L93)</f>
        <v>-0.40197121885390852</v>
      </c>
      <c r="M91" s="2">
        <f>LN('データ処理シート(補正値)'!M93)</f>
        <v>-0.66553201352697189</v>
      </c>
      <c r="N91" s="2">
        <f>LN('データ処理シート(補正値)'!N93)</f>
        <v>-0.72773862532956424</v>
      </c>
      <c r="O91" s="2">
        <f>LN('データ処理シート(補正値)'!O93)</f>
        <v>-0.42312004334688508</v>
      </c>
      <c r="P91" s="2">
        <f>LN('データ処理シート(補正値)'!P93)</f>
        <v>-0.49364079901188973</v>
      </c>
      <c r="Q91" s="2">
        <f>LN('データ処理シート(補正値)'!Q93)</f>
        <v>-0.4492602681078357</v>
      </c>
      <c r="R91" s="2">
        <f>LN('データ処理シート(補正値)'!R93)</f>
        <v>-0.39571281666548608</v>
      </c>
      <c r="S91" s="2">
        <f>LN('データ処理シート(補正値)'!S93)</f>
        <v>-0.30652516025326082</v>
      </c>
    </row>
    <row r="92" spans="1:19">
      <c r="A92" s="3">
        <v>42</v>
      </c>
      <c r="B92" s="2">
        <f>LN('データ処理シート(補正値)'!B94)</f>
        <v>-0.73396917508020032</v>
      </c>
      <c r="C92" s="2">
        <f>LN('データ処理シート(補正値)'!C94)</f>
        <v>-0.45098562340997367</v>
      </c>
      <c r="D92" s="2">
        <f>LN('データ処理シート(補正値)'!D94)</f>
        <v>-0.51516837320012776</v>
      </c>
      <c r="E92" s="2">
        <f>LN('データ処理シート(補正値)'!E94)</f>
        <v>-0.45004415150613186</v>
      </c>
      <c r="F92" s="2">
        <f>LN('データ処理シート(補正値)'!F94)</f>
        <v>-0.33939650813845978</v>
      </c>
      <c r="G92" s="2">
        <f>LN('データ処理シート(補正値)'!G94)</f>
        <v>-0.25489224962878987</v>
      </c>
      <c r="H92" s="2">
        <f>LN('データ処理シート(補正値)'!H94)</f>
        <v>-0.28901629546491775</v>
      </c>
      <c r="I92" s="2">
        <f>LN('データ処理シート(補正値)'!I94)</f>
        <v>-0.33883502581040137</v>
      </c>
      <c r="J92" s="2">
        <f>LN('データ処理シート(補正値)'!J94)</f>
        <v>-0.42113727750245999</v>
      </c>
      <c r="K92" s="2">
        <f>LN('データ処理シート(補正値)'!K94)</f>
        <v>-0.46968368043481556</v>
      </c>
      <c r="L92" s="2">
        <f>LN('データ処理シート(補正値)'!L94)</f>
        <v>-0.40646560844174801</v>
      </c>
      <c r="M92" s="2">
        <f>LN('データ処理シート(補正値)'!M94)</f>
        <v>-0.67334455326376563</v>
      </c>
      <c r="N92" s="2">
        <f>LN('データ処理シート(補正値)'!N94)</f>
        <v>-0.73396917508020032</v>
      </c>
      <c r="O92" s="2">
        <f>LN('データ処理シート(補正値)'!O94)</f>
        <v>-0.42617814970570594</v>
      </c>
      <c r="P92" s="2">
        <f>LN('データ処理シート(補正値)'!P94)</f>
        <v>-0.49856772637048874</v>
      </c>
      <c r="Q92" s="2">
        <f>LN('データ処理シート(補正値)'!Q94)</f>
        <v>-0.45239949529737833</v>
      </c>
      <c r="R92" s="2">
        <f>LN('データ処理シート(補正値)'!R94)</f>
        <v>-0.39571281666548608</v>
      </c>
      <c r="S92" s="2">
        <f>LN('データ処理シート(補正値)'!S94)</f>
        <v>-0.30924625036762149</v>
      </c>
    </row>
    <row r="93" spans="1:19">
      <c r="A93" s="3">
        <v>42.5</v>
      </c>
      <c r="B93" s="2">
        <f>LN('データ処理シート(補正値)'!B95)</f>
        <v>-0.74023878809379573</v>
      </c>
      <c r="C93" s="2">
        <f>LN('データ処理シート(補正値)'!C95)</f>
        <v>-0.45570632454491128</v>
      </c>
      <c r="D93" s="2">
        <f>LN('データ処理シート(補正値)'!D95)</f>
        <v>-0.5218865711254157</v>
      </c>
      <c r="E93" s="2">
        <f>LN('データ処理シート(補正値)'!E95)</f>
        <v>-0.45791696811058868</v>
      </c>
      <c r="F93" s="2">
        <f>LN('データ処理シート(補正値)'!F95)</f>
        <v>-0.34502873930433375</v>
      </c>
      <c r="G93" s="2">
        <f>LN('データ処理シート(補正値)'!G95)</f>
        <v>-0.26006690541880739</v>
      </c>
      <c r="H93" s="2">
        <f>LN('データ処理シート(補正値)'!H95)</f>
        <v>-0.28901629546491775</v>
      </c>
      <c r="I93" s="2">
        <f>LN('データ処理シート(補正値)'!I95)</f>
        <v>-0.34023932319045697</v>
      </c>
      <c r="J93" s="2">
        <f>LN('データ処理シート(補正値)'!J95)</f>
        <v>-0.42418931710644397</v>
      </c>
      <c r="K93" s="2">
        <f>LN('データ処理シート(補正値)'!K95)</f>
        <v>-0.47449369451860046</v>
      </c>
      <c r="L93" s="2">
        <f>LN('データ処理シート(補正値)'!L95)</f>
        <v>-0.41098028879627452</v>
      </c>
      <c r="M93" s="2">
        <f>LN('データ処理シート(補正値)'!M95)</f>
        <v>-0.68121860969467152</v>
      </c>
      <c r="N93" s="2">
        <f>LN('データ処理シート(補正値)'!N95)</f>
        <v>-0.74023878809379573</v>
      </c>
      <c r="O93" s="2">
        <f>LN('データ処理シート(補正値)'!O95)</f>
        <v>-0.43078291609245439</v>
      </c>
      <c r="P93" s="2">
        <f>LN('データ処理シート(補正値)'!P95)</f>
        <v>-0.50517495225717646</v>
      </c>
      <c r="Q93" s="2">
        <f>LN('データ処理シート(補正値)'!Q95)</f>
        <v>-0.4571268914320562</v>
      </c>
      <c r="R93" s="2">
        <f>LN('データ処理シート(補正値)'!R95)</f>
        <v>-0.40017910367892701</v>
      </c>
      <c r="S93" s="2">
        <f>LN('データ処理シート(補正値)'!S95)</f>
        <v>-0.3119747650208255</v>
      </c>
    </row>
    <row r="94" spans="1:19">
      <c r="A94" s="3">
        <v>43</v>
      </c>
      <c r="B94" s="2">
        <f>LN('データ処理シート(補正値)'!B96)</f>
        <v>-0.74865989049020398</v>
      </c>
      <c r="C94" s="2">
        <f>LN('データ処理シート(補正値)'!C96)</f>
        <v>-0.45886588483527979</v>
      </c>
      <c r="D94" s="2">
        <f>LN('データ処理シート(補正値)'!D96)</f>
        <v>-0.52526267156376039</v>
      </c>
      <c r="E94" s="2">
        <f>LN('データ処理シート(補正値)'!E96)</f>
        <v>-0.45791696811058868</v>
      </c>
      <c r="F94" s="2">
        <f>LN('データ処理シート(補正値)'!F96)</f>
        <v>-0.34644176765870333</v>
      </c>
      <c r="G94" s="2">
        <f>LN('データ処理シート(補正値)'!G96)</f>
        <v>-0.26006690541880739</v>
      </c>
      <c r="H94" s="2">
        <f>LN('データ処理シート(補正値)'!H96)</f>
        <v>-0.29035230100765996</v>
      </c>
      <c r="I94" s="2">
        <f>LN('データ処理シート(補正値)'!I96)</f>
        <v>-0.34220865847314963</v>
      </c>
      <c r="J94" s="2">
        <f>LN('データ処理シート(補正値)'!J96)</f>
        <v>-0.42679089482291688</v>
      </c>
      <c r="K94" s="2">
        <f>LN('データ処理シート(補正値)'!K96)</f>
        <v>-0.47900401144303473</v>
      </c>
      <c r="L94" s="2">
        <f>LN('データ処理シート(補正値)'!L96)</f>
        <v>-0.41098028879627452</v>
      </c>
      <c r="M94" s="2">
        <f>LN('データ処理シート(補正値)'!M96)</f>
        <v>-0.68716510888239779</v>
      </c>
      <c r="N94" s="2">
        <f>LN('データ処理シート(補正値)'!N96)</f>
        <v>-0.74865989049020398</v>
      </c>
      <c r="O94" s="2">
        <f>LN('データ処理シート(補正値)'!O96)</f>
        <v>-0.43232256227804705</v>
      </c>
      <c r="P94" s="2">
        <f>LN('データ処理シート(補正値)'!P96)</f>
        <v>-0.50849500842770845</v>
      </c>
      <c r="Q94" s="2">
        <f>LN('データ処理シート(補正値)'!Q96)</f>
        <v>-0.4618767420341271</v>
      </c>
      <c r="R94" s="2">
        <f>LN('データ処理シート(補正値)'!R96)</f>
        <v>-0.40316774905948088</v>
      </c>
      <c r="S94" s="2">
        <f>LN('データ処理シート(補正値)'!S96)</f>
        <v>-0.31334181923235843</v>
      </c>
    </row>
    <row r="95" spans="1:19">
      <c r="A95" s="3">
        <v>43.5</v>
      </c>
      <c r="B95" s="2">
        <f>LN('データ処理シート(補正値)'!B97)</f>
        <v>-0.75715251053585764</v>
      </c>
      <c r="C95" s="2">
        <f>LN('データ処理シート(補正値)'!C97)</f>
        <v>-0.46044941644092391</v>
      </c>
      <c r="D95" s="2">
        <f>LN('データ処理シート(補正値)'!D97)</f>
        <v>-0.52831093810701013</v>
      </c>
      <c r="E95" s="2">
        <f>LN('データ処理シート(補正値)'!E97)</f>
        <v>-0.46060790760537323</v>
      </c>
      <c r="F95" s="2">
        <f>LN('データ処理シート(補正値)'!F97)</f>
        <v>-0.34559371107077408</v>
      </c>
      <c r="G95" s="2">
        <f>LN('データ処理シート(補正値)'!G97)</f>
        <v>-0.25877072895736086</v>
      </c>
      <c r="H95" s="2">
        <f>LN('データ処理シート(補正値)'!H97)</f>
        <v>-0.29035230100765996</v>
      </c>
      <c r="I95" s="2">
        <f>LN('データ処理シート(補正値)'!I97)</f>
        <v>-0.34361770478208414</v>
      </c>
      <c r="J95" s="2">
        <f>LN('データ処理シート(補正値)'!J97)</f>
        <v>-0.43139849013466891</v>
      </c>
      <c r="K95" s="2">
        <f>LN('データ処理シート(補正値)'!K97)</f>
        <v>-0.48385917553617624</v>
      </c>
      <c r="L95" s="2">
        <f>LN('データ処理シート(補正値)'!L97)</f>
        <v>-0.41400143913045073</v>
      </c>
      <c r="M95" s="2">
        <f>LN('データ処理シート(補正値)'!M97)</f>
        <v>-0.69514918323061847</v>
      </c>
      <c r="N95" s="2">
        <f>LN('データ処理シート(補正値)'!N97)</f>
        <v>-0.75715251053585764</v>
      </c>
      <c r="O95" s="2">
        <f>LN('データ処理シート(補正値)'!O97)</f>
        <v>-0.43695577519953532</v>
      </c>
      <c r="P95" s="2">
        <f>LN('データ処理シート(補正値)'!P97)</f>
        <v>-0.51349585232186945</v>
      </c>
      <c r="Q95" s="2">
        <f>LN('データ処理シート(補正値)'!Q97)</f>
        <v>-0.46664926143316193</v>
      </c>
      <c r="R95" s="2">
        <f>LN('データ処理シート(補正値)'!R97)</f>
        <v>-0.40766753166336445</v>
      </c>
      <c r="S95" s="2">
        <f>LN('データ処理シート(補正値)'!S97)</f>
        <v>-0.3174542307854511</v>
      </c>
    </row>
    <row r="96" spans="1:19">
      <c r="A96" s="3">
        <v>44</v>
      </c>
      <c r="B96" s="2">
        <f>LN('データ処理シート(補正値)'!B98)</f>
        <v>-0.76356964485649115</v>
      </c>
      <c r="C96" s="2">
        <f>LN('データ処理シート(補正値)'!C98)</f>
        <v>-0.46521511251393854</v>
      </c>
      <c r="D96" s="2">
        <f>LN('データ処理シート(補正値)'!D98)</f>
        <v>-0.53511831633503526</v>
      </c>
      <c r="E96" s="2">
        <f>LN('データ処理シート(補正値)'!E98)</f>
        <v>-0.46537436086207312</v>
      </c>
      <c r="F96" s="2">
        <f>LN('データ処理シート(補正値)'!F98)</f>
        <v>-0.34984120436016719</v>
      </c>
      <c r="G96" s="2">
        <f>LN('データ処理シート(補正値)'!G98)</f>
        <v>-0.26266430947649322</v>
      </c>
      <c r="H96" s="2">
        <f>LN('データ処理シート(補正値)'!H98)</f>
        <v>-0.29302967877837638</v>
      </c>
      <c r="I96" s="2">
        <f>LN('データ処理シート(補正値)'!I98)</f>
        <v>-0.34644176765870333</v>
      </c>
      <c r="J96" s="2">
        <f>LN('データ処理シート(補正値)'!J98)</f>
        <v>-0.43293908510891954</v>
      </c>
      <c r="K96" s="2">
        <f>LN('データ処理シート(補正値)'!K98)</f>
        <v>-0.48710909714867456</v>
      </c>
      <c r="L96" s="2">
        <f>LN('データ処理シート(補正値)'!L98)</f>
        <v>-0.41703174447962976</v>
      </c>
      <c r="M96" s="2">
        <f>LN('データ処理シート(補正値)'!M98)</f>
        <v>-0.70521976179421464</v>
      </c>
      <c r="N96" s="2">
        <f>LN('データ処理シート(補正値)'!N98)</f>
        <v>-0.76356964485649115</v>
      </c>
      <c r="O96" s="2">
        <f>LN('データ処理シート(補正値)'!O98)</f>
        <v>-0.44005655287778356</v>
      </c>
      <c r="P96" s="2">
        <f>LN('データ処理シート(補正値)'!P98)</f>
        <v>-0.51852183040046118</v>
      </c>
      <c r="Q96" s="2">
        <f>LN('データ処理シート(補正値)'!Q98)</f>
        <v>-0.4698436420443704</v>
      </c>
      <c r="R96" s="2">
        <f>LN('データ処理シート(補正値)'!R98)</f>
        <v>-0.40917197003949085</v>
      </c>
      <c r="S96" s="2">
        <f>LN('データ処理シート(補正値)'!S98)</f>
        <v>-0.31882880144861758</v>
      </c>
    </row>
    <row r="97" spans="1:19">
      <c r="A97" s="3">
        <v>44.5</v>
      </c>
      <c r="B97" s="2">
        <f>LN('データ処理シート(補正値)'!B99)</f>
        <v>-0.77219038790039818</v>
      </c>
      <c r="C97" s="2">
        <f>LN('データ処理シート(補正値)'!C99)</f>
        <v>-0.46680873834921638</v>
      </c>
      <c r="D97" s="2">
        <f>LN('データ処理シート(補正値)'!D99)</f>
        <v>-0.53853946233350647</v>
      </c>
      <c r="E97" s="2">
        <f>LN('データ処理シート(補正値)'!E99)</f>
        <v>-0.46696824070221421</v>
      </c>
      <c r="F97" s="2">
        <f>LN('データ処理シート(補正値)'!F99)</f>
        <v>-0.34984120436016719</v>
      </c>
      <c r="G97" s="2">
        <f>LN('データ処理シート(補正値)'!G99)</f>
        <v>-0.26136476413440751</v>
      </c>
      <c r="H97" s="2">
        <f>LN('データ処理シート(補正値)'!H99)</f>
        <v>-0.29571424414904535</v>
      </c>
      <c r="I97" s="2">
        <f>LN('データ処理シート(補正値)'!I99)</f>
        <v>-0.34927382845842181</v>
      </c>
      <c r="J97" s="2">
        <f>LN('データ処理シート(補正値)'!J99)</f>
        <v>-0.43757516202639807</v>
      </c>
      <c r="K97" s="2">
        <f>LN('データ処理シート(補正値)'!K99)</f>
        <v>-0.49036961519860828</v>
      </c>
      <c r="L97" s="2">
        <f>LN('データ処理シート(補正値)'!L99)</f>
        <v>-0.42159449003804816</v>
      </c>
      <c r="M97" s="2">
        <f>LN('データ処理シート(補正値)'!M99)</f>
        <v>-0.71334988787746489</v>
      </c>
      <c r="N97" s="2">
        <f>LN('データ処理シート(補正値)'!N99)</f>
        <v>-0.77219038790039818</v>
      </c>
      <c r="O97" s="2">
        <f>LN('データ処理シート(補正値)'!O99)</f>
        <v>-0.44161055474451766</v>
      </c>
      <c r="P97" s="2">
        <f>LN('データ処理シート(補正値)'!P99)</f>
        <v>-0.5218865711254157</v>
      </c>
      <c r="Q97" s="2">
        <f>LN('データ処理シート(補正値)'!Q99)</f>
        <v>-0.47304825943196077</v>
      </c>
      <c r="R97" s="2">
        <f>LN('データ処理シート(補正値)'!R99)</f>
        <v>-0.41067867516105183</v>
      </c>
      <c r="S97" s="2">
        <f>LN('データ処理シート(補正値)'!S99)</f>
        <v>-0.3174542307854511</v>
      </c>
    </row>
    <row r="98" spans="1:19">
      <c r="A98" s="3">
        <v>45</v>
      </c>
      <c r="B98" s="2">
        <f>LN('データ処理シート(補正値)'!B100)</f>
        <v>-0.78088609486795202</v>
      </c>
      <c r="C98" s="2">
        <f>LN('データ処理シート(補正値)'!C100)</f>
        <v>-0.47160491061270959</v>
      </c>
      <c r="D98" s="2">
        <f>LN('データ処理シート(補正値)'!D100)</f>
        <v>-0.54576219364688716</v>
      </c>
      <c r="E98" s="2">
        <f>LN('データ処理シート(補正値)'!E100)</f>
        <v>-0.47545847992869927</v>
      </c>
      <c r="F98" s="2">
        <f>LN('データ処理シート(補正値)'!F100)</f>
        <v>-0.35638927046157187</v>
      </c>
      <c r="G98" s="2">
        <f>LN('データ処理シート(補正値)'!G100)</f>
        <v>-0.26918748981561652</v>
      </c>
      <c r="H98" s="2">
        <f>LN('データ処理シート(補正値)'!H100)</f>
        <v>-0.29571424414904535</v>
      </c>
      <c r="I98" s="2">
        <f>LN('データ処理シート(補正値)'!I100)</f>
        <v>-0.35211393261116974</v>
      </c>
      <c r="J98" s="2">
        <f>LN('データ処理シート(補正値)'!J100)</f>
        <v>-0.44067786386390884</v>
      </c>
      <c r="K98" s="2">
        <f>LN('データ処理シート(補正値)'!K100)</f>
        <v>-0.49364079901188973</v>
      </c>
      <c r="L98" s="2">
        <f>LN('データ処理シート(補正値)'!L100)</f>
        <v>-0.42464792752493846</v>
      </c>
      <c r="M98" s="2">
        <f>LN('データ処理シート(補正値)'!M100)</f>
        <v>-0.71949115589954737</v>
      </c>
      <c r="N98" s="2">
        <f>LN('データ処理シート(補正値)'!N100)</f>
        <v>-0.78088609486795202</v>
      </c>
      <c r="O98" s="2">
        <f>LN('データ処理シート(補正値)'!O100)</f>
        <v>-0.44628710262841964</v>
      </c>
      <c r="P98" s="2">
        <f>LN('データ処理シート(補正値)'!P100)</f>
        <v>-0.52865020867854284</v>
      </c>
      <c r="Q98" s="2">
        <f>LN('データ処理シート(補正値)'!Q100)</f>
        <v>-0.47626317941687979</v>
      </c>
      <c r="R98" s="2">
        <f>LN('データ処理シート(補正値)'!R100)</f>
        <v>-0.41521245956304442</v>
      </c>
      <c r="S98" s="2">
        <f>LN('データ処理シート(補正値)'!S100)</f>
        <v>-0.32158362412746216</v>
      </c>
    </row>
    <row r="99" spans="1:19">
      <c r="A99" s="3">
        <v>45.5</v>
      </c>
      <c r="B99" s="2">
        <f>LN('データ処理シート(補正値)'!B101)</f>
        <v>-0.78745786003118656</v>
      </c>
      <c r="C99" s="2">
        <f>LN('データ処理シート(補正値)'!C101)</f>
        <v>-0.47320876019468389</v>
      </c>
      <c r="D99" s="2">
        <f>LN('データ処理シート(補正値)'!D101)</f>
        <v>-0.54714388644010237</v>
      </c>
      <c r="E99" s="2">
        <f>LN('データ処理シート(補正値)'!E101)</f>
        <v>-0.47658524061128993</v>
      </c>
      <c r="F99" s="2">
        <f>LN('データ処理シート(補正値)'!F101)</f>
        <v>-0.35553273935995522</v>
      </c>
      <c r="G99" s="2">
        <f>LN('データ処理シート(補正値)'!G101)</f>
        <v>-0.26657310924154576</v>
      </c>
      <c r="H99" s="2">
        <f>LN('データ処理シート(補正値)'!H101)</f>
        <v>-0.29840603581475678</v>
      </c>
      <c r="I99" s="2">
        <f>LN('データ処理シート(補正値)'!I101)</f>
        <v>-0.35353701524780529</v>
      </c>
      <c r="J99" s="2">
        <f>LN('データ処理シート(補正値)'!J101)</f>
        <v>-0.44535004180707921</v>
      </c>
      <c r="K99" s="2">
        <f>LN('データ処理シート(補正値)'!K101)</f>
        <v>-0.49856772637048874</v>
      </c>
      <c r="L99" s="2">
        <f>LN('データ処理シート(補正値)'!L101)</f>
        <v>-0.42924563677356775</v>
      </c>
      <c r="M99" s="2">
        <f>LN('データ処理シート(補正値)'!M101)</f>
        <v>-0.72567037226550524</v>
      </c>
      <c r="N99" s="2">
        <f>LN('データ処理シート(補正値)'!N101)</f>
        <v>-0.78965808094078904</v>
      </c>
      <c r="O99" s="2">
        <f>LN('データ処理シート(補正値)'!O101)</f>
        <v>-0.44785082460460224</v>
      </c>
      <c r="P99" s="2">
        <f>LN('データ処理シート(補正値)'!P101)</f>
        <v>-0.53375312840969524</v>
      </c>
      <c r="Q99" s="2">
        <f>LN('データ処理シート(補正値)'!Q101)</f>
        <v>-0.48272419365511593</v>
      </c>
      <c r="R99" s="2">
        <f>LN('データ処理シート(補正値)'!R101)</f>
        <v>-0.41672830038687508</v>
      </c>
      <c r="S99" s="2">
        <f>LN('データ処理シート(補正値)'!S101)</f>
        <v>-0.32296388659642072</v>
      </c>
    </row>
    <row r="100" spans="1:19">
      <c r="A100" s="3">
        <v>46</v>
      </c>
      <c r="B100" s="2">
        <f>LN('データ処理シート(補正値)'!B102)</f>
        <v>-0.79850769621777162</v>
      </c>
      <c r="C100" s="2">
        <f>LN('データ処理シート(補正値)'!C102)</f>
        <v>-0.47642419704865829</v>
      </c>
      <c r="D100" s="2">
        <f>LN('データ処理シート(補正値)'!D102)</f>
        <v>-0.55060649377783522</v>
      </c>
      <c r="E100" s="2">
        <f>LN('データ処理シート(補正値)'!E102)</f>
        <v>-0.47497597087229326</v>
      </c>
      <c r="F100" s="2">
        <f>LN('データ処理シート(補正値)'!F102)</f>
        <v>-0.35553273935995522</v>
      </c>
      <c r="G100" s="2">
        <f>LN('データ処理シート(補正値)'!G102)</f>
        <v>-0.26787944515560136</v>
      </c>
      <c r="H100" s="2">
        <f>LN('データ処理シート(補正値)'!H102)</f>
        <v>-0.3011050927839215</v>
      </c>
      <c r="I100" s="2">
        <f>LN('データ処理シート(補正値)'!I102)</f>
        <v>-0.35638927046157187</v>
      </c>
      <c r="J100" s="2">
        <f>LN('データ処理シート(補正値)'!J102)</f>
        <v>-0.4484769987014553</v>
      </c>
      <c r="K100" s="2">
        <f>LN('データ処理シート(補正値)'!K102)</f>
        <v>-0.50351904858355245</v>
      </c>
      <c r="L100" s="2">
        <f>LN('データ処理シート(補正値)'!L102)</f>
        <v>-0.43078291609245439</v>
      </c>
      <c r="M100" s="2">
        <f>LN('データ処理シート(補正値)'!M102)</f>
        <v>-0.73605468157122178</v>
      </c>
      <c r="N100" s="2">
        <f>LN('データ処理シート(補正値)'!N102)</f>
        <v>-0.79850769621777162</v>
      </c>
      <c r="O100" s="2">
        <f>LN('データ処理シート(補正値)'!O102)</f>
        <v>-0.45098562340997367</v>
      </c>
      <c r="P100" s="2">
        <f>LN('データ処理シート(補正値)'!P102)</f>
        <v>-0.53716959910559259</v>
      </c>
      <c r="Q100" s="2">
        <f>LN('データ処理シート(補正値)'!Q102)</f>
        <v>-0.48597042276781449</v>
      </c>
      <c r="R100" s="2">
        <f>LN('データ処理シート(補正値)'!R102)</f>
        <v>-0.41824644247289749</v>
      </c>
      <c r="S100" s="2">
        <f>LN('データ処理シート(補正値)'!S102)</f>
        <v>-0.32434605682337225</v>
      </c>
    </row>
    <row r="101" spans="1:19">
      <c r="A101" s="3">
        <v>46.5</v>
      </c>
      <c r="B101" s="2">
        <f>LN('データ処理シート(補正値)'!B103)</f>
        <v>-0.80519668436856817</v>
      </c>
      <c r="C101" s="2">
        <f>LN('データ処理シート(補正値)'!C103)</f>
        <v>-0.48288625507674926</v>
      </c>
      <c r="D101" s="2">
        <f>LN('データ処理シート(補正値)'!D103)</f>
        <v>-0.55791723129984117</v>
      </c>
      <c r="E101" s="2">
        <f>LN('データ処理シート(補正値)'!E103)</f>
        <v>-0.48515787701741281</v>
      </c>
      <c r="F101" s="2">
        <f>LN('データ処理シート(補正値)'!F103)</f>
        <v>-0.36211830360479863</v>
      </c>
      <c r="G101" s="2">
        <f>LN('データ処理シート(補正値)'!G103)</f>
        <v>-0.27312192112045108</v>
      </c>
      <c r="H101" s="2">
        <f>LN('データ処理シート(補正値)'!H103)</f>
        <v>-0.3011050927839215</v>
      </c>
      <c r="I101" s="2">
        <f>LN('データ処理シート(補正値)'!I103)</f>
        <v>-0.35924968431120147</v>
      </c>
      <c r="J101" s="2">
        <f>LN('データ処理シート(補正値)'!J103)</f>
        <v>-0.4516137641341445</v>
      </c>
      <c r="K101" s="2">
        <f>LN('データ処理シート(補正値)'!K103)</f>
        <v>-0.50849500842770845</v>
      </c>
      <c r="L101" s="2">
        <f>LN('データ処理シート(補正値)'!L103)</f>
        <v>-0.43695577519953532</v>
      </c>
      <c r="M101" s="2">
        <f>LN('データ処理シート(補正値)'!M103)</f>
        <v>-0.74233742475071696</v>
      </c>
      <c r="N101" s="2">
        <f>LN('データ処理シート(補正値)'!N103)</f>
        <v>-0.80519668436856817</v>
      </c>
      <c r="O101" s="2">
        <f>LN('データ処理シート(補正値)'!O103)</f>
        <v>-0.45728485683796083</v>
      </c>
      <c r="P101" s="2">
        <f>LN('データ処理シート(補正値)'!P103)</f>
        <v>-0.54403775797210419</v>
      </c>
      <c r="Q101" s="2">
        <f>LN('データ処理シート(補正値)'!Q103)</f>
        <v>-0.48922722421349485</v>
      </c>
      <c r="R101" s="2">
        <f>LN('データ処理シート(補正値)'!R103)</f>
        <v>-0.42281474644327738</v>
      </c>
      <c r="S101" s="2">
        <f>LN('データ処理シート(補正値)'!S103)</f>
        <v>-0.3285040669720361</v>
      </c>
    </row>
    <row r="102" spans="1:19">
      <c r="A102" s="3">
        <v>47</v>
      </c>
      <c r="B102" s="2">
        <f>LN('データ処理シート(補正値)'!B104)</f>
        <v>-0.81418550893700137</v>
      </c>
      <c r="C102" s="2">
        <f>LN('データ処理シート(補正値)'!C104)</f>
        <v>-0.48288625507674926</v>
      </c>
      <c r="D102" s="2">
        <f>LN('データ処理シート(補正値)'!D104)</f>
        <v>-0.56106684020273745</v>
      </c>
      <c r="E102" s="2">
        <f>LN('データ処理シート(補正値)'!E104)</f>
        <v>-0.48629562602271303</v>
      </c>
      <c r="F102" s="2">
        <f>LN('データ処理シート(補正値)'!F104)</f>
        <v>-0.36269301626429545</v>
      </c>
      <c r="G102" s="2">
        <f>LN('データ処理シート(補正値)'!G104)</f>
        <v>-0.27049724769768019</v>
      </c>
      <c r="H102" s="2">
        <f>LN('データ処理シート(補正値)'!H104)</f>
        <v>-0.3038114543816644</v>
      </c>
      <c r="I102" s="2">
        <f>LN('データ処理シート(補正値)'!I104)</f>
        <v>-0.36068296533627114</v>
      </c>
      <c r="J102" s="2">
        <f>LN('データ処理シート(補正値)'!J104)</f>
        <v>-0.45476039983304178</v>
      </c>
      <c r="K102" s="2">
        <f>LN('データ処理シート(補正値)'!K104)</f>
        <v>-0.51349585232186945</v>
      </c>
      <c r="L102" s="2">
        <f>LN('データ処理シート(補正値)'!L104)</f>
        <v>-0.44005655287778356</v>
      </c>
      <c r="M102" s="2">
        <f>LN('データ処理シート(補正値)'!M104)</f>
        <v>-0.75077629339658158</v>
      </c>
      <c r="N102" s="2">
        <f>LN('データ処理シート(補正値)'!N104)</f>
        <v>-0.81193071654991233</v>
      </c>
      <c r="O102" s="2">
        <f>LN('データ処理シート(補正値)'!O104)</f>
        <v>-0.45728485683796083</v>
      </c>
      <c r="P102" s="2">
        <f>LN('データ処理シート(補正値)'!P104)</f>
        <v>-0.54748960813758207</v>
      </c>
      <c r="Q102" s="2">
        <f>LN('データ処理シート(補正値)'!Q104)</f>
        <v>-0.49413240082433013</v>
      </c>
      <c r="R102" s="2">
        <f>LN('データ処理シート(補正値)'!R104)</f>
        <v>-0.42434216387785351</v>
      </c>
      <c r="S102" s="2">
        <f>LN('データ処理シート(補正値)'!S104)</f>
        <v>-0.3285040669720361</v>
      </c>
    </row>
    <row r="103" spans="1:19">
      <c r="A103" s="3">
        <v>47.5</v>
      </c>
      <c r="B103" s="2">
        <f>LN('データ処理シート(補正値)'!B105)</f>
        <v>-0.82325586590696564</v>
      </c>
      <c r="C103" s="2">
        <f>LN('データ処理シート(補正値)'!C105)</f>
        <v>-0.48450831544861711</v>
      </c>
      <c r="D103" s="2">
        <f>LN('データ処理シート(補正値)'!D105)</f>
        <v>-0.56457807976523766</v>
      </c>
      <c r="E103" s="2">
        <f>LN('データ処理シート(補正値)'!E105)</f>
        <v>-0.48792323054868619</v>
      </c>
      <c r="F103" s="2">
        <f>LN('データ処理シート(補正値)'!F105)</f>
        <v>-0.36269301626429545</v>
      </c>
      <c r="G103" s="2">
        <f>LN('データ処理シート(補正値)'!G105)</f>
        <v>-0.27180872329549077</v>
      </c>
      <c r="H103" s="2">
        <f>LN('データ処理シート(補正値)'!H105)</f>
        <v>-0.30652516025326065</v>
      </c>
      <c r="I103" s="2">
        <f>LN('データ処理シート(補正値)'!I105)</f>
        <v>-0.36499517555445127</v>
      </c>
      <c r="J103" s="2">
        <f>LN('データ処理シート(補正値)'!J105)</f>
        <v>-0.45791696811058852</v>
      </c>
      <c r="K103" s="2">
        <f>LN('データ処理シート(補正値)'!K105)</f>
        <v>-0.51684369609155367</v>
      </c>
      <c r="L103" s="2">
        <f>LN('データ処理シート(補正値)'!L105)</f>
        <v>-0.44472582206146699</v>
      </c>
      <c r="M103" s="2">
        <f>LN('データ処理シート(補正値)'!M105)</f>
        <v>-0.75928698306449027</v>
      </c>
      <c r="N103" s="2">
        <f>LN('データ処理シート(補正値)'!N105)</f>
        <v>-0.82098055206983023</v>
      </c>
      <c r="O103" s="2">
        <f>LN('データ処理シート(補正値)'!O105)</f>
        <v>-0.45886588483527979</v>
      </c>
      <c r="P103" s="2">
        <f>LN('データ処理シート(補正値)'!P105)</f>
        <v>-0.55268982786468968</v>
      </c>
      <c r="Q103" s="2">
        <f>LN('データ処理シート(補正値)'!Q105)</f>
        <v>-0.49741593685607288</v>
      </c>
      <c r="R103" s="2">
        <f>LN('データ処理シート(補正値)'!R105)</f>
        <v>-0.42587191788582701</v>
      </c>
      <c r="S103" s="2">
        <f>LN('データ処理シート(補正値)'!S105)</f>
        <v>-0.33128570993391293</v>
      </c>
    </row>
    <row r="104" spans="1:19">
      <c r="A104" s="3">
        <v>48</v>
      </c>
      <c r="B104" s="2">
        <f>LN('データ処理シート(補正値)'!B106)</f>
        <v>-0.83011303563310268</v>
      </c>
      <c r="C104" s="2">
        <f>LN('データ処理シート(補正値)'!C106)</f>
        <v>-0.48939034304592566</v>
      </c>
      <c r="D104" s="2">
        <f>LN('データ処理シート(補正値)'!D106)</f>
        <v>-0.57163776316274817</v>
      </c>
      <c r="E104" s="2">
        <f>LN('データ処理シート(補正値)'!E106)</f>
        <v>-0.49446026967972623</v>
      </c>
      <c r="F104" s="2">
        <f>LN('データ処理シート(補正値)'!F106)</f>
        <v>-0.36845838247906876</v>
      </c>
      <c r="G104" s="2">
        <f>LN('データ処理シート(補正値)'!G106)</f>
        <v>-0.2744368457017603</v>
      </c>
      <c r="H104" s="2">
        <f>LN('データ処理シート(補正値)'!H106)</f>
        <v>-0.3078847797693004</v>
      </c>
      <c r="I104" s="2">
        <f>LN('データ処理シート(補正値)'!I106)</f>
        <v>-0.36499517555445127</v>
      </c>
      <c r="J104" s="2">
        <f>LN('データ処理シート(補正値)'!J106)</f>
        <v>-0.4626705818789435</v>
      </c>
      <c r="K104" s="2">
        <f>LN('データ処理シート(補正値)'!K106)</f>
        <v>-0.5218865711254157</v>
      </c>
      <c r="L104" s="2">
        <f>LN('データ処理シート(補正値)'!L106)</f>
        <v>-0.44472582206146699</v>
      </c>
      <c r="M104" s="2">
        <f>LN('データ処理シート(補正値)'!M106)</f>
        <v>-0.76787072675588175</v>
      </c>
      <c r="N104" s="2">
        <f>LN('データ処理シート(補正値)'!N106)</f>
        <v>-0.83011303563310268</v>
      </c>
      <c r="O104" s="2">
        <f>LN('データ処理シート(補正値)'!O106)</f>
        <v>-0.46362402228169652</v>
      </c>
      <c r="P104" s="2">
        <f>LN('データ処理シート(補正値)'!P106)</f>
        <v>-0.5596657891854645</v>
      </c>
      <c r="Q104" s="2">
        <f>LN('データ処理シート(補正値)'!Q106)</f>
        <v>-0.50236154535386135</v>
      </c>
      <c r="R104" s="2">
        <f>LN('データ処理シート(補正値)'!R106)</f>
        <v>-0.43047527111233208</v>
      </c>
      <c r="S104" s="2">
        <f>LN('データ処理シート(補正値)'!S106)</f>
        <v>-0.33407511202149148</v>
      </c>
    </row>
    <row r="105" spans="1:19">
      <c r="A105" s="3">
        <v>48.5</v>
      </c>
      <c r="B105" s="2">
        <f>LN('データ処理シート(補正値)'!B107)</f>
        <v>-0.83932969073802677</v>
      </c>
      <c r="C105" s="2">
        <f>LN('データ処理シート(補正値)'!C107)</f>
        <v>-0.49265831981054176</v>
      </c>
      <c r="D105" s="2">
        <f>LN('データ処理シート(補正値)'!D107)</f>
        <v>-0.57341049895761187</v>
      </c>
      <c r="E105" s="2">
        <f>LN('データ処理シート(補正値)'!E107)</f>
        <v>-0.49610122836760867</v>
      </c>
      <c r="F105" s="2">
        <f>LN('データ処理シート(補正値)'!F107)</f>
        <v>-0.36845838247906876</v>
      </c>
      <c r="G105" s="2">
        <f>LN('データ処理シート(補正値)'!G107)</f>
        <v>-0.2744368457017603</v>
      </c>
      <c r="H105" s="2">
        <f>LN('データ処理シート(補正値)'!H107)</f>
        <v>-0.30924625036762132</v>
      </c>
      <c r="I105" s="2">
        <f>LN('データ処理シート(補正値)'!I107)</f>
        <v>-0.36932606149229114</v>
      </c>
      <c r="J105" s="2">
        <f>LN('データ処理シート(補正値)'!J107)</f>
        <v>-0.46585225812325948</v>
      </c>
      <c r="K105" s="2">
        <f>LN('データ処理シート(補正値)'!K107)</f>
        <v>-0.52526267156376039</v>
      </c>
      <c r="L105" s="2">
        <f>LN('データ処理シート(補正値)'!L107)</f>
        <v>-0.44941699563734733</v>
      </c>
      <c r="M105" s="2">
        <f>LN('データ処理シート(補正値)'!M107)</f>
        <v>-0.77435723598548845</v>
      </c>
      <c r="N105" s="2">
        <f>LN('データ処理シート(補正値)'!N107)</f>
        <v>-0.83701755097964725</v>
      </c>
      <c r="O105" s="2">
        <f>LN('データ処理シート(補正値)'!O107)</f>
        <v>-0.46680873834921638</v>
      </c>
      <c r="P105" s="2">
        <f>LN('データ処理シート(補正値)'!P107)</f>
        <v>-0.56317210413820007</v>
      </c>
      <c r="Q105" s="2">
        <f>LN('データ処理シート(補正値)'!Q107)</f>
        <v>-0.50567225852519604</v>
      </c>
      <c r="R105" s="2">
        <f>LN('データ処理シート(補正値)'!R107)</f>
        <v>-0.43355598827469005</v>
      </c>
      <c r="S105" s="2">
        <f>LN('データ処理シート(補正値)'!S107)</f>
        <v>-0.33547273628812929</v>
      </c>
    </row>
    <row r="106" spans="1:19">
      <c r="A106" s="3">
        <v>49</v>
      </c>
      <c r="B106" s="2">
        <f>LN('データ処理シート(補正値)'!B108)</f>
        <v>-0.84863208340034024</v>
      </c>
      <c r="C106" s="2">
        <f>LN('データ処理シート(補正値)'!C108)</f>
        <v>-0.49429632181477995</v>
      </c>
      <c r="D106" s="2">
        <f>LN('データ処理シート(補正値)'!D108)</f>
        <v>-0.57696542627053571</v>
      </c>
      <c r="E106" s="2">
        <f>LN('データ処理シート(補正値)'!E108)</f>
        <v>-0.49939124614032759</v>
      </c>
      <c r="F106" s="2">
        <f>LN('データ処理シート(補正値)'!F108)</f>
        <v>-0.36845838247906876</v>
      </c>
      <c r="G106" s="2">
        <f>LN('データ処理シート(補正値)'!G108)</f>
        <v>-0.2744368457017603</v>
      </c>
      <c r="H106" s="2">
        <f>LN('データ処理シート(補正値)'!H108)</f>
        <v>-0.31060957709548559</v>
      </c>
      <c r="I106" s="2">
        <f>LN('データ処理シート(補正値)'!I108)</f>
        <v>-0.37077386831823411</v>
      </c>
      <c r="J106" s="2">
        <f>LN('データ処理シート(補正値)'!J108)</f>
        <v>-0.46904408975103568</v>
      </c>
      <c r="K106" s="2">
        <f>LN('データ処理シート(補正値)'!K108)</f>
        <v>-0.52865020867854284</v>
      </c>
      <c r="L106" s="2">
        <f>LN('データ処理シート(補正値)'!L108)</f>
        <v>-0.45413028008944539</v>
      </c>
      <c r="M106" s="2">
        <f>LN('データ処理シート(補正値)'!M108)</f>
        <v>-0.78307188808793227</v>
      </c>
      <c r="N106" s="2">
        <f>LN('データ処理シート(補正値)'!N108)</f>
        <v>-0.84629836005412007</v>
      </c>
      <c r="O106" s="2">
        <f>LN('データ処理シート(補正値)'!O108)</f>
        <v>-0.47000362924573558</v>
      </c>
      <c r="P106" s="2">
        <f>LN('データ処理シート(補正値)'!P108)</f>
        <v>-0.57022183372264723</v>
      </c>
      <c r="Q106" s="2">
        <f>LN('データ処理シート(補正値)'!Q108)</f>
        <v>-0.5123267498922579</v>
      </c>
      <c r="R106" s="2">
        <f>LN('データ処理シート(補正値)'!R108)</f>
        <v>-0.43664622559173916</v>
      </c>
      <c r="S106" s="2">
        <f>LN('データ処理シート(補正値)'!S108)</f>
        <v>-0.33967736757016131</v>
      </c>
    </row>
    <row r="107" spans="1:19">
      <c r="A107" s="3">
        <v>49.5</v>
      </c>
      <c r="B107" s="2">
        <f>LN('データ処理シート(補正値)'!B109)</f>
        <v>-0.8556661100577202</v>
      </c>
      <c r="C107" s="2">
        <f>LN('データ処理シート(補正値)'!C109)</f>
        <v>-0.5008752929128224</v>
      </c>
      <c r="D107" s="2">
        <f>LN('データ処理シート(補正値)'!D109)</f>
        <v>-0.58411341953582296</v>
      </c>
      <c r="E107" s="2">
        <f>LN('データ処理シート(補正値)'!E109)</f>
        <v>-0.50600393348677719</v>
      </c>
      <c r="F107" s="2">
        <f>LN('データ処理シート(補正値)'!F109)</f>
        <v>-0.37425718098397126</v>
      </c>
      <c r="G107" s="2">
        <f>LN('データ処理シート(補正値)'!G109)</f>
        <v>-0.27839202554468839</v>
      </c>
      <c r="H107" s="2">
        <f>LN('データ処理シート(補正値)'!H109)</f>
        <v>-0.3119747650208255</v>
      </c>
      <c r="I107" s="2">
        <f>LN('データ処理シート(補正値)'!I109)</f>
        <v>-0.37280432586861606</v>
      </c>
      <c r="J107" s="2">
        <f>LN('データ処理シート(補正値)'!J109)</f>
        <v>-0.47176517986539634</v>
      </c>
      <c r="K107" s="2">
        <f>LN('データ処理シート(補正値)'!K109)</f>
        <v>-0.53341212243878633</v>
      </c>
      <c r="L107" s="2">
        <f>LN('データ処理シート(補正値)'!L109)</f>
        <v>-0.45570632454491128</v>
      </c>
      <c r="M107" s="2">
        <f>LN('データ処理シート(補正値)'!M109)</f>
        <v>-0.79186315349910297</v>
      </c>
      <c r="N107" s="2">
        <f>LN('データ処理シート(補正値)'!N109)</f>
        <v>-0.85331593271276662</v>
      </c>
      <c r="O107" s="2">
        <f>LN('データ処理シート(補正値)'!O109)</f>
        <v>-0.47481518624295777</v>
      </c>
      <c r="P107" s="2">
        <f>LN('データ処理シート(補正値)'!P109)</f>
        <v>-0.57376542353986504</v>
      </c>
      <c r="Q107" s="2">
        <f>LN('データ処理シート(補正値)'!Q109)</f>
        <v>-0.51567067542919043</v>
      </c>
      <c r="R107" s="2">
        <f>LN('データ処理シート(補正値)'!R109)</f>
        <v>-0.43819493273108329</v>
      </c>
      <c r="S107" s="2">
        <f>LN('データ処理シート(補正値)'!S109)</f>
        <v>-0.34108284917889609</v>
      </c>
    </row>
    <row r="108" spans="1:19">
      <c r="A108" s="3">
        <v>50</v>
      </c>
      <c r="B108" s="2">
        <f>LN('データ処理シート(補正値)'!B110)</f>
        <v>-0.86274996494612533</v>
      </c>
      <c r="C108" s="2">
        <f>LN('データ処理シート(補正値)'!C110)</f>
        <v>-0.50418108104732196</v>
      </c>
      <c r="D108" s="2">
        <f>LN('データ処理シート(補正値)'!D110)</f>
        <v>-0.58770666810194838</v>
      </c>
      <c r="E108" s="2">
        <f>LN('データ処理シート(補正値)'!E110)</f>
        <v>-0.50766396042841178</v>
      </c>
      <c r="F108" s="2">
        <f>LN('データ処理シート(補正値)'!F110)</f>
        <v>-0.37280432586861589</v>
      </c>
      <c r="G108" s="2">
        <f>LN('データ処理シート(補正値)'!G110)</f>
        <v>-0.27839202554468839</v>
      </c>
      <c r="H108" s="2">
        <f>LN('データ処理シート(補正値)'!H110)</f>
        <v>-0.31471074483970013</v>
      </c>
      <c r="I108" s="2">
        <f>LN('データ処理シート(補正値)'!I110)</f>
        <v>-0.37658614855778783</v>
      </c>
      <c r="J108" s="2">
        <f>LN('データ処理シート(補正値)'!J110)</f>
        <v>-0.47545847992869927</v>
      </c>
      <c r="K108" s="2">
        <f>LN('データ処理シート(補正値)'!K110)</f>
        <v>-0.53888222154851617</v>
      </c>
      <c r="L108" s="2">
        <f>LN('データ処理シート(補正値)'!L110)</f>
        <v>-0.46203545959655884</v>
      </c>
      <c r="M108" s="2">
        <f>LN('データ処理シート(補正値)'!M110)</f>
        <v>-0.79850769621777162</v>
      </c>
      <c r="N108" s="2">
        <f>LN('データ処理シート(補正値)'!N110)</f>
        <v>-0.86038309993585915</v>
      </c>
      <c r="O108" s="2">
        <f>LN('データ処理シート(補正値)'!O110)</f>
        <v>-0.47803580094300002</v>
      </c>
      <c r="P108" s="2">
        <f>LN('データ処理シート(補正値)'!P110)</f>
        <v>-0.57732161505435509</v>
      </c>
      <c r="Q108" s="2">
        <f>LN('データ処理シート(補正値)'!Q110)</f>
        <v>-0.51734684075625603</v>
      </c>
      <c r="R108" s="2">
        <f>LN('データ処理シート(補正値)'!R110)</f>
        <v>-0.43819493273108329</v>
      </c>
      <c r="S108" s="2">
        <f>LN('データ処理シート(補正値)'!S110)</f>
        <v>-0.34108284917889609</v>
      </c>
    </row>
    <row r="109" spans="1:19">
      <c r="A109" s="3">
        <v>50.5</v>
      </c>
      <c r="B109" s="2">
        <f>LN('データ処理シート(補正値)'!B111)</f>
        <v>-0.86988435905999939</v>
      </c>
      <c r="C109" s="2">
        <f>LN('データ処理シート(補正値)'!C111)</f>
        <v>-0.50749783367331591</v>
      </c>
      <c r="D109" s="2">
        <f>LN('データ処理シート(補正値)'!D111)</f>
        <v>-0.5895081458004594</v>
      </c>
      <c r="E109" s="2">
        <f>LN('データ処理シート(補正値)'!E111)</f>
        <v>-0.51266063971172038</v>
      </c>
      <c r="F109" s="2">
        <f>LN('データ処理シート(補正値)'!F111)</f>
        <v>-0.37862845415460461</v>
      </c>
      <c r="G109" s="2">
        <f>LN('データ処理シート(補正値)'!G111)</f>
        <v>-0.28236291097418098</v>
      </c>
      <c r="H109" s="2">
        <f>LN('データ処理シート(補正値)'!H111)</f>
        <v>-0.3174542307854511</v>
      </c>
      <c r="I109" s="2">
        <f>LN('データ処理シート(補正値)'!I111)</f>
        <v>-0.37833644071991185</v>
      </c>
      <c r="J109" s="2">
        <f>LN('データ処理シート(補正値)'!J111)</f>
        <v>-0.47965000629754095</v>
      </c>
      <c r="K109" s="2">
        <f>LN('データ処理シート(補正値)'!K111)</f>
        <v>-0.54128483125069926</v>
      </c>
      <c r="L109" s="2">
        <f>LN('データ処理シート(補正値)'!L111)</f>
        <v>-0.46203545959655884</v>
      </c>
      <c r="M109" s="2">
        <f>LN('データ処理シート(補正値)'!M111)</f>
        <v>-0.80519668436856817</v>
      </c>
      <c r="N109" s="2">
        <f>LN('データ処理シート(補正値)'!N111)</f>
        <v>-0.86750056770472306</v>
      </c>
      <c r="O109" s="2">
        <f>LN('データ処理シート(補正値)'!O111)</f>
        <v>-0.47965000629754095</v>
      </c>
      <c r="P109" s="2">
        <f>LN('データ処理シート(補正値)'!P111)</f>
        <v>-0.58124808806253647</v>
      </c>
      <c r="Q109" s="2">
        <f>LN('データ処理シート(補正値)'!Q111)</f>
        <v>-0.52289820500025996</v>
      </c>
      <c r="R109" s="2">
        <f>LN('データ処理シート(補正値)'!R111)</f>
        <v>-0.4437902224298324</v>
      </c>
      <c r="S109" s="2">
        <f>LN('データ処理シート(補正値)'!S111)</f>
        <v>-0.34389975245000942</v>
      </c>
    </row>
    <row r="110" spans="1:19">
      <c r="A110" s="3">
        <v>51</v>
      </c>
      <c r="B110" s="2">
        <f>LN('データ処理シート(補正値)'!B112)</f>
        <v>-0.87947675875143883</v>
      </c>
      <c r="C110" s="2">
        <f>LN('データ処理シート(補正値)'!C112)</f>
        <v>-0.5108256237659905</v>
      </c>
      <c r="D110" s="2">
        <f>LN('データ処理シート(補正値)'!D112)</f>
        <v>-0.59674668627363014</v>
      </c>
      <c r="E110" s="2">
        <f>LN('データ処理シート(補正値)'!E112)</f>
        <v>-0.51600568380753287</v>
      </c>
      <c r="F110" s="2">
        <f>LN('データ処理シート(補正値)'!F112)</f>
        <v>-0.38008980177693619</v>
      </c>
      <c r="G110" s="2">
        <f>LN('データ処理シート(補正値)'!G112)</f>
        <v>-0.28369005118224361</v>
      </c>
      <c r="H110" s="2">
        <f>LN('データ処理シート(補正値)'!H112)</f>
        <v>-0.31745423078545093</v>
      </c>
      <c r="I110" s="2">
        <f>LN('データ処理シート(補正値)'!I112)</f>
        <v>-0.38096763650777687</v>
      </c>
      <c r="J110" s="2">
        <f>LN('データ処理シート(補正値)'!J112)</f>
        <v>-0.48353476353008701</v>
      </c>
      <c r="K110" s="2">
        <f>LN('データ処理シート(補正値)'!K112)</f>
        <v>-0.54748960813758207</v>
      </c>
      <c r="L110" s="2">
        <f>LN('データ処理シート(補正値)'!L112)</f>
        <v>-0.46680873834921638</v>
      </c>
      <c r="M110" s="2">
        <f>LN('データ処理シート(補正値)'!M112)</f>
        <v>-0.81644539690443896</v>
      </c>
      <c r="N110" s="2">
        <f>LN('データ処理シート(補正値)'!N112)</f>
        <v>-0.87947675875143883</v>
      </c>
      <c r="O110" s="2">
        <f>LN('データ処理シート(補正値)'!O112)</f>
        <v>-0.48288625507674926</v>
      </c>
      <c r="P110" s="2">
        <f>LN('データ処理シート(補正値)'!P112)</f>
        <v>-0.58806670410943762</v>
      </c>
      <c r="Q110" s="2">
        <f>LN('データ処理シート(補正値)'!Q112)</f>
        <v>-0.52915933045449548</v>
      </c>
      <c r="R110" s="2">
        <f>LN('データ処理シート(補正値)'!R112)</f>
        <v>-0.44597465144637438</v>
      </c>
      <c r="S110" s="2">
        <f>LN('データ処理シート(補正値)'!S112)</f>
        <v>-0.34531118528841737</v>
      </c>
    </row>
    <row r="111" spans="1:19">
      <c r="A111" s="3">
        <v>51.5</v>
      </c>
      <c r="B111" s="2">
        <f>LN('データ処理シート(補正値)'!B113)</f>
        <v>-0.88916206448590251</v>
      </c>
      <c r="C111" s="2">
        <f>LN('データ処理シート(補正値)'!C113)</f>
        <v>-0.51249368086668778</v>
      </c>
      <c r="D111" s="2">
        <f>LN('データ処理シート(補正値)'!D113)</f>
        <v>-0.60038570047863427</v>
      </c>
      <c r="E111" s="2">
        <f>LN('データ処理シート(補正値)'!E113)</f>
        <v>-0.51600568380753287</v>
      </c>
      <c r="F111" s="2">
        <f>LN('データ処理シート(補正値)'!F113)</f>
        <v>-0.3815532880618514</v>
      </c>
      <c r="G111" s="2">
        <f>LN('データ処理シート(補正値)'!G113)</f>
        <v>-0.28236291097418098</v>
      </c>
      <c r="H111" s="2">
        <f>LN('データ処理シート(補正値)'!H113)</f>
        <v>-0.31882880144861758</v>
      </c>
      <c r="I111" s="2">
        <f>LN('データ処理シート(補正値)'!I113)</f>
        <v>-0.38301891927833437</v>
      </c>
      <c r="J111" s="2">
        <f>LN('データ処理シート(補正値)'!J113)</f>
        <v>-0.48629562602271303</v>
      </c>
      <c r="K111" s="2">
        <f>LN('データ処理シート(補正値)'!K113)</f>
        <v>-0.55060649377783522</v>
      </c>
      <c r="L111" s="2">
        <f>LN('データ処理シート(補正値)'!L113)</f>
        <v>-0.47000362924573558</v>
      </c>
      <c r="M111" s="2">
        <f>LN('データ処理シート(補正値)'!M113)</f>
        <v>-0.82325586590696564</v>
      </c>
      <c r="N111" s="2">
        <f>LN('データ処理シート(補正値)'!N113)</f>
        <v>-0.88673192963261072</v>
      </c>
      <c r="O111" s="2">
        <f>LN('データ処理シート(補正値)'!O113)</f>
        <v>-0.48613301117561919</v>
      </c>
      <c r="P111" s="2">
        <f>LN('データ処理シート(補正値)'!P113)</f>
        <v>-0.59167421162931133</v>
      </c>
      <c r="Q111" s="2">
        <f>LN('データ処理シート(補正値)'!Q113)</f>
        <v>-0.53256011591199692</v>
      </c>
      <c r="R111" s="2">
        <f>LN('データ処理シート(補正値)'!R113)</f>
        <v>-0.44910356513799393</v>
      </c>
      <c r="S111" s="2">
        <f>LN('データ処理シート(補正値)'!S113)</f>
        <v>-0.34672461308556418</v>
      </c>
    </row>
    <row r="112" spans="1:19">
      <c r="A112" s="3">
        <v>52</v>
      </c>
      <c r="B112" s="2">
        <f>LN('データ処理シート(補正値)'!B114)</f>
        <v>-0.89894209353954213</v>
      </c>
      <c r="C112" s="2">
        <f>LN('データ処理シート(補正値)'!C114)</f>
        <v>-0.51751461191678716</v>
      </c>
      <c r="D112" s="2">
        <f>LN('データ処理シート(補正値)'!D114)</f>
        <v>-0.60586917245288474</v>
      </c>
      <c r="E112" s="2">
        <f>LN('データ処理シート(補正値)'!E114)</f>
        <v>-0.52104432396032241</v>
      </c>
      <c r="F112" s="2">
        <f>LN('データ処理シート(補正値)'!F114)</f>
        <v>-0.38595664172012151</v>
      </c>
      <c r="G112" s="2">
        <f>LN('データ処理シート(補正値)'!G114)</f>
        <v>-0.28634962721800244</v>
      </c>
      <c r="H112" s="2">
        <f>LN('データ処理シート(補正値)'!H114)</f>
        <v>-0.32020526415734102</v>
      </c>
      <c r="I112" s="2">
        <f>LN('データ処理シート(補正値)'!I114)</f>
        <v>-0.38448670172297272</v>
      </c>
      <c r="J112" s="2">
        <f>LN('データ処理シート(補正値)'!J114)</f>
        <v>-0.4911864085136422</v>
      </c>
      <c r="K112" s="2">
        <f>LN('データ処理シート(補正値)'!K114)</f>
        <v>-0.5558229896967265</v>
      </c>
      <c r="L112" s="2">
        <f>LN('データ処理シート(補正値)'!L114)</f>
        <v>-0.47160491061270959</v>
      </c>
      <c r="M112" s="2">
        <f>LN('データ処理シート(補正値)'!M114)</f>
        <v>-0.83240924789345294</v>
      </c>
      <c r="N112" s="2">
        <f>LN('データ処理シート(補正値)'!N114)</f>
        <v>-0.89648810457797545</v>
      </c>
      <c r="O112" s="2">
        <f>LN('データ処理シート(補正値)'!O114)</f>
        <v>-0.49102299646981079</v>
      </c>
      <c r="P112" s="2">
        <f>LN('データ処理シート(補正値)'!P114)</f>
        <v>-0.59892850532096331</v>
      </c>
      <c r="Q112" s="2">
        <f>LN('データ処理シート(補正値)'!Q114)</f>
        <v>-0.53597250618794667</v>
      </c>
      <c r="R112" s="2">
        <f>LN('データ処理シート(補正値)'!R114)</f>
        <v>-0.45224229966709334</v>
      </c>
      <c r="S112" s="2">
        <f>LN('データ処理シート(補正値)'!S114)</f>
        <v>-0.34955747616986832</v>
      </c>
    </row>
    <row r="113" spans="1:19">
      <c r="A113" s="3">
        <v>52.5</v>
      </c>
      <c r="B113" s="2">
        <f>LN('データ処理シート(補正値)'!B115)</f>
        <v>-0.90386821187559796</v>
      </c>
      <c r="C113" s="2">
        <f>LN('データ処理シート(補正値)'!C115)</f>
        <v>-0.51919387343650736</v>
      </c>
      <c r="D113" s="2">
        <f>LN('データ処理シート(補正値)'!D115)</f>
        <v>-0.60807100820482607</v>
      </c>
      <c r="E113" s="2">
        <f>LN('データ処理シート(補正値)'!E115)</f>
        <v>-0.52323564384267218</v>
      </c>
      <c r="F113" s="2">
        <f>LN('データ処理シート(補正値)'!F115)</f>
        <v>-0.38683964398499943</v>
      </c>
      <c r="G113" s="2">
        <f>LN('データ処理シート(補正値)'!G115)</f>
        <v>-0.2876820724517809</v>
      </c>
      <c r="H113" s="2">
        <f>LN('データ処理シート(補正値)'!H115)</f>
        <v>-0.32296388659642072</v>
      </c>
      <c r="I113" s="2">
        <f>LN('データ処理シート(補正値)'!I115)</f>
        <v>-0.38683964398499943</v>
      </c>
      <c r="J113" s="2">
        <f>LN('データ処理シート(補正値)'!J115)</f>
        <v>-0.49331319868135953</v>
      </c>
      <c r="K113" s="2">
        <f>LN('データ処理シート(補正値)'!K115)</f>
        <v>-0.5596657891854645</v>
      </c>
      <c r="L113" s="2">
        <f>LN('データ処理シート(補正値)'!L115)</f>
        <v>-0.47642419704865829</v>
      </c>
      <c r="M113" s="2">
        <f>LN('データ処理シート(補正値)'!M115)</f>
        <v>-0.83701755097964725</v>
      </c>
      <c r="N113" s="2">
        <f>LN('データ処理シート(補正値)'!N115)</f>
        <v>-0.90386821187559796</v>
      </c>
      <c r="O113" s="2">
        <f>LN('データ処理シート(補正値)'!O115)</f>
        <v>-0.49429632181477995</v>
      </c>
      <c r="P113" s="2">
        <f>LN('データ処理シート(補正値)'!P115)</f>
        <v>-0.60111509511345163</v>
      </c>
      <c r="Q113" s="2">
        <f>LN('データ処理シート(補正値)'!Q115)</f>
        <v>-0.53991120466108733</v>
      </c>
      <c r="R113" s="2">
        <f>LN('データ処理シート(補正値)'!R115)</f>
        <v>-0.45476039983304178</v>
      </c>
      <c r="S113" s="2">
        <f>LN('データ処理シート(補正値)'!S115)</f>
        <v>-0.35239838717147204</v>
      </c>
    </row>
    <row r="114" spans="1:19">
      <c r="A114" s="3">
        <v>53</v>
      </c>
      <c r="B114" s="2">
        <f>LN('データ処理シート(補正値)'!B116)</f>
        <v>-0.91629073187415511</v>
      </c>
      <c r="C114" s="2">
        <f>LN('データ処理シート(補正値)'!C116)</f>
        <v>-0.52087595961949196</v>
      </c>
      <c r="D114" s="2">
        <f>LN('データ処理シート(補正値)'!D116)</f>
        <v>-0.61322755738407164</v>
      </c>
      <c r="E114" s="2">
        <f>LN('データ処理シート(補正値)'!E116)</f>
        <v>-0.52780224797310726</v>
      </c>
      <c r="F114" s="2">
        <f>LN('データ処理シート(補正値)'!F116)</f>
        <v>-0.38595664172012151</v>
      </c>
      <c r="G114" s="2">
        <f>LN('データ処理シート(補正値)'!G116)</f>
        <v>-0.2876820724517809</v>
      </c>
      <c r="H114" s="2">
        <f>LN('データ処理シート(補正値)'!H116)</f>
        <v>-0.32434605682337225</v>
      </c>
      <c r="I114" s="2">
        <f>LN('データ処理シート(補正値)'!I116)</f>
        <v>-0.39037947069012341</v>
      </c>
      <c r="J114" s="2">
        <f>LN('データ処理シート(補正値)'!J116)</f>
        <v>-0.49774488422746027</v>
      </c>
      <c r="K114" s="2">
        <f>LN('データ処理シート(補正値)'!K116)</f>
        <v>-0.56633833369624942</v>
      </c>
      <c r="L114" s="2">
        <f>LN('データ処理シート(補正値)'!L116)</f>
        <v>-0.47965000629754095</v>
      </c>
      <c r="M114" s="2">
        <f>LN('データ処理シート(補正値)'!M116)</f>
        <v>-0.84863208340034024</v>
      </c>
      <c r="N114" s="2">
        <f>LN('データ処理シート(補正値)'!N116)</f>
        <v>-0.91379385167556793</v>
      </c>
      <c r="O114" s="2">
        <f>LN('データ処理シート(補正値)'!O116)</f>
        <v>-0.49593701127224005</v>
      </c>
      <c r="P114" s="2">
        <f>LN('データ処理シート(補正値)'!P116)</f>
        <v>-0.60623580857064874</v>
      </c>
      <c r="Q114" s="2">
        <f>LN('データ処理シート(補正値)'!Q116)</f>
        <v>-0.5445547765101183</v>
      </c>
      <c r="R114" s="2">
        <f>LN('データ処理シート(補正値)'!R116)</f>
        <v>-0.45696895097528001</v>
      </c>
      <c r="S114" s="2">
        <f>LN('データ処理シート(補正値)'!S116)</f>
        <v>-0.353821874956326</v>
      </c>
    </row>
    <row r="115" spans="1:19">
      <c r="A115" s="3">
        <v>53.5</v>
      </c>
      <c r="B115" s="2">
        <f>LN('データ処理シート(補正値)'!B117)</f>
        <v>-0.92381899829494674</v>
      </c>
      <c r="C115" s="2">
        <f>LN('データ処理シート(補正値)'!C117)</f>
        <v>-0.52763274208237176</v>
      </c>
      <c r="D115" s="2">
        <f>LN('データ処理シート(補正値)'!D117)</f>
        <v>-0.62064048977319708</v>
      </c>
      <c r="E115" s="2">
        <f>LN('データ処理シート(補正値)'!E117)</f>
        <v>-0.53460615243139398</v>
      </c>
      <c r="F115" s="2">
        <f>LN('データ処理シート(補正値)'!F117)</f>
        <v>-0.39333892831032374</v>
      </c>
      <c r="G115" s="2">
        <f>LN('データ処理シート(補正値)'!G117)</f>
        <v>-0.29169009384931988</v>
      </c>
      <c r="H115" s="2">
        <f>LN('データ処理シート(補正値)'!H117)</f>
        <v>-0.32573014008931084</v>
      </c>
      <c r="I115" s="2">
        <f>LN('データ処理シート(補正値)'!I117)</f>
        <v>-0.39185810470194737</v>
      </c>
      <c r="J115" s="2">
        <f>LN('データ処理シート(補正値)'!J117)</f>
        <v>-0.50104032303119372</v>
      </c>
      <c r="K115" s="2">
        <f>LN('データ処理シート(補正値)'!K117)</f>
        <v>-0.56810169158572088</v>
      </c>
      <c r="L115" s="2">
        <f>LN('データ処理シート(補正値)'!L117)</f>
        <v>-0.48126682152444611</v>
      </c>
      <c r="M115" s="2">
        <f>LN('データ処理シート(補正値)'!M117)</f>
        <v>-0.8556661100577202</v>
      </c>
      <c r="N115" s="2">
        <f>LN('データ処理シート(補正値)'!N117)</f>
        <v>-0.92130327369769949</v>
      </c>
      <c r="O115" s="2">
        <f>LN('データ処理シート(補正値)'!O117)</f>
        <v>-0.5008752929128224</v>
      </c>
      <c r="P115" s="2">
        <f>LN('データ処理シート(補正値)'!P117)</f>
        <v>-0.61359690180193605</v>
      </c>
      <c r="Q115" s="2">
        <f>LN('データ処理シート(補正値)'!Q117)</f>
        <v>-0.55147402224379949</v>
      </c>
      <c r="R115" s="2">
        <f>LN('データ処理シート(補正値)'!R117)</f>
        <v>-0.46171804965896285</v>
      </c>
      <c r="S115" s="2">
        <f>LN('データ処理シート(補正値)'!S117)</f>
        <v>-0.35667494393873245</v>
      </c>
    </row>
    <row r="116" spans="1:19">
      <c r="A116" s="3">
        <v>54</v>
      </c>
      <c r="B116" s="2">
        <f>LN('データ処理シート(補正値)'!B118)</f>
        <v>-0.93140436968420337</v>
      </c>
      <c r="C116" s="2">
        <f>LN('データ処理シート(補正値)'!C118)</f>
        <v>-0.53102833108351</v>
      </c>
      <c r="D116" s="2">
        <f>LN('データ処理シート(補正値)'!D118)</f>
        <v>-0.62250234099061319</v>
      </c>
      <c r="E116" s="2">
        <f>LN('データ処理シート(補正値)'!E118)</f>
        <v>-0.53631438653315699</v>
      </c>
      <c r="F116" s="2">
        <f>LN('データ処理シート(補正値)'!F118)</f>
        <v>-0.38890301980918618</v>
      </c>
      <c r="G116" s="2">
        <f>LN('データ処理シート(補正値)'!G118)</f>
        <v>-0.2903523010076598</v>
      </c>
      <c r="H116" s="2">
        <f>LN('データ処理シート(補正値)'!H118)</f>
        <v>-0.32711614169718783</v>
      </c>
      <c r="I116" s="2">
        <f>LN('データ処理シート(補正値)'!I118)</f>
        <v>-0.39719936369113157</v>
      </c>
      <c r="J116" s="2">
        <f>LN('データ処理シート(補正値)'!J118)</f>
        <v>-0.50318819663677938</v>
      </c>
      <c r="K116" s="2">
        <f>LN('データ処理シート(補正値)'!K118)</f>
        <v>-0.57199205900347805</v>
      </c>
      <c r="L116" s="2">
        <f>LN('データ処理シート(補正値)'!L118)</f>
        <v>-0.48450831544861711</v>
      </c>
      <c r="M116" s="2">
        <f>LN('データ処理シート(補正値)'!M118)</f>
        <v>-0.86274996494612533</v>
      </c>
      <c r="N116" s="2">
        <f>LN('データ処理シート(補正値)'!N118)</f>
        <v>-0.92886951408101526</v>
      </c>
      <c r="O116" s="2">
        <f>LN('データ処理シート(補正値)'!O118)</f>
        <v>-0.50252682095129564</v>
      </c>
      <c r="P116" s="2">
        <f>LN('データ処理シート(補正値)'!P118)</f>
        <v>-0.6158158376236218</v>
      </c>
      <c r="Q116" s="2">
        <f>LN('データ処理シート(補正値)'!Q118)</f>
        <v>-0.55199490080406155</v>
      </c>
      <c r="R116" s="2">
        <f>LN('データ処理シート(補正値)'!R118)</f>
        <v>-0.46426015461866976</v>
      </c>
      <c r="S116" s="2">
        <f>LN('データ処理シート(補正値)'!S118)</f>
        <v>-0.35810453674832671</v>
      </c>
    </row>
    <row r="117" spans="1:19">
      <c r="A117" s="3">
        <v>54.5</v>
      </c>
      <c r="B117" s="2">
        <f>LN('データ処理シート(補正値)'!B119)</f>
        <v>-0.94160853985844495</v>
      </c>
      <c r="C117" s="2">
        <f>LN('データ処理シート(補正値)'!C119)</f>
        <v>-0.53273045915404071</v>
      </c>
      <c r="D117" s="2">
        <f>LN('データ処理シート(補正値)'!D119)</f>
        <v>-0.62810878438072293</v>
      </c>
      <c r="E117" s="2">
        <f>LN('データ処理シート(補正値)'!E119)</f>
        <v>-0.53973963393063296</v>
      </c>
      <c r="F117" s="2">
        <f>LN('データ処理シート(補正値)'!F119)</f>
        <v>-0.39185810470194754</v>
      </c>
      <c r="G117" s="2">
        <f>LN('データ処理シート(補正値)'!G119)</f>
        <v>-0.2903523010076598</v>
      </c>
      <c r="H117" s="2">
        <f>LN('データ処理シート(補正値)'!H119)</f>
        <v>-0.327116141697188</v>
      </c>
      <c r="I117" s="2">
        <f>LN('データ処理シート(補正値)'!I119)</f>
        <v>-0.40137349020491081</v>
      </c>
      <c r="J117" s="2">
        <f>LN('データ処理シート(補正値)'!J119)</f>
        <v>-0.50716566293450349</v>
      </c>
      <c r="K117" s="2">
        <f>LN('データ処理シート(補正値)'!K119)</f>
        <v>-0.57839094326175677</v>
      </c>
      <c r="L117" s="2">
        <f>LN('データ処理シート(補正値)'!L119)</f>
        <v>-0.48939034304592566</v>
      </c>
      <c r="M117" s="2">
        <f>LN('データ処理シート(補正値)'!M119)</f>
        <v>-0.87227384645738082</v>
      </c>
      <c r="N117" s="2">
        <f>LN('データ処理シート(補正値)'!N119)</f>
        <v>-0.9390477189967712</v>
      </c>
      <c r="O117" s="2">
        <f>LN('データ処理シート(補正値)'!O119)</f>
        <v>-0.50583808225495164</v>
      </c>
      <c r="P117" s="2">
        <f>LN('データ処理シート(補正値)'!P119)</f>
        <v>-0.62474114789588475</v>
      </c>
      <c r="Q117" s="2">
        <f>LN('データ処理シート(補正値)'!Q119)</f>
        <v>-0.56019095331131996</v>
      </c>
      <c r="R117" s="2">
        <f>LN('データ処理シート(補正値)'!R119)</f>
        <v>-0.46808547008983176</v>
      </c>
      <c r="S117" s="2">
        <f>LN('データ処理シート(補正値)'!S119)</f>
        <v>-0.36096986822161309</v>
      </c>
    </row>
    <row r="118" spans="1:19">
      <c r="A118" s="3">
        <v>55</v>
      </c>
      <c r="B118" s="2">
        <f>LN('データ処理シート(補正値)'!B120)</f>
        <v>-0.9493305859523552</v>
      </c>
      <c r="C118" s="2">
        <f>LN('データ処理シート(補正値)'!C120)</f>
        <v>-0.53785429615390989</v>
      </c>
      <c r="D118" s="2">
        <f>LN('データ処理シート(補正値)'!D120)</f>
        <v>-0.63374683727849768</v>
      </c>
      <c r="E118" s="2">
        <f>LN('データ処理シート(補正値)'!E120)</f>
        <v>-0.54662552789717822</v>
      </c>
      <c r="F118" s="2">
        <f>LN('データ処理シート(補正値)'!F120)</f>
        <v>-0.39779460180394477</v>
      </c>
      <c r="G118" s="2">
        <f>LN('データ処理シート(補正値)'!G120)</f>
        <v>-0.29571424414904518</v>
      </c>
      <c r="H118" s="2">
        <f>LN('データ処理シート(補正値)'!H120)</f>
        <v>-0.32989392126109041</v>
      </c>
      <c r="I118" s="2">
        <f>LN('データ処理シート(補正値)'!I120)</f>
        <v>-0.40137349020491081</v>
      </c>
      <c r="J118" s="2">
        <f>LN('データ処理シート(補正値)'!J120)</f>
        <v>-0.5121598467791274</v>
      </c>
      <c r="K118" s="2">
        <f>LN('データ処理シート(補正値)'!K120)</f>
        <v>-0.58196365159933039</v>
      </c>
      <c r="L118" s="2">
        <f>LN('データ処理シート(補正値)'!L120)</f>
        <v>-0.49265831981054176</v>
      </c>
      <c r="M118" s="2">
        <f>LN('データ処理シート(補正値)'!M120)</f>
        <v>-0.88188930515682273</v>
      </c>
      <c r="N118" s="2">
        <f>LN('データ処理シート(補正値)'!N120)</f>
        <v>-0.9493305859523552</v>
      </c>
      <c r="O118" s="2">
        <f>LN('データ処理シート(補正値)'!O120)</f>
        <v>-0.5108256237659905</v>
      </c>
      <c r="P118" s="2">
        <f>LN('データ処理シート(補正値)'!P120)</f>
        <v>-0.62661065675970107</v>
      </c>
      <c r="Q118" s="2">
        <f>LN('データ処理シート(補正値)'!Q120)</f>
        <v>-0.56369911337305889</v>
      </c>
      <c r="R118" s="2">
        <f>LN('データ処理シート(補正値)'!R120)</f>
        <v>-0.46968368043481556</v>
      </c>
      <c r="S118" s="2">
        <f>LN('データ処理シート(補正値)'!S120)</f>
        <v>-0.36240561864771748</v>
      </c>
    </row>
    <row r="119" spans="1:19">
      <c r="A119" s="3">
        <v>55.5</v>
      </c>
      <c r="B119" s="2">
        <f>LN('データ処理シート(補正値)'!B121)</f>
        <v>-0.95972028980149104</v>
      </c>
      <c r="C119" s="2">
        <f>LN('データ処理シート(補正値)'!C121)</f>
        <v>-0.54128483125069915</v>
      </c>
      <c r="D119" s="2">
        <f>LN('データ処理シート(補正値)'!D121)</f>
        <v>-0.63714499044466044</v>
      </c>
      <c r="E119" s="2">
        <f>LN('データ処理シート(補正値)'!E121)</f>
        <v>-0.54783544939989126</v>
      </c>
      <c r="F119" s="2">
        <f>LN('データ処理シート(補正値)'!F121)</f>
        <v>-0.39839019443620249</v>
      </c>
      <c r="G119" s="2">
        <f>LN('データ処理シート(補正値)'!G121)</f>
        <v>-0.29302967877837621</v>
      </c>
      <c r="H119" s="2">
        <f>LN('データ処理シート(補正値)'!H121)</f>
        <v>-0.33128570993391276</v>
      </c>
      <c r="I119" s="2">
        <f>LN('データ処理シート(補正値)'!I121)</f>
        <v>-0.40586518812950395</v>
      </c>
      <c r="J119" s="2">
        <f>LN('データ処理シート(補正値)'!J121)</f>
        <v>-0.5155032133171018</v>
      </c>
      <c r="K119" s="2">
        <f>LN('データ処理シート(補正値)'!K121)</f>
        <v>-0.58734676167373379</v>
      </c>
      <c r="L119" s="2">
        <f>LN('データ処理シート(補正値)'!L121)</f>
        <v>-0.49593701127224005</v>
      </c>
      <c r="M119" s="2">
        <f>LN('データ処理シート(補正値)'!M121)</f>
        <v>-0.88916206448590251</v>
      </c>
      <c r="N119" s="2">
        <f>LN('データ処理シート(補正値)'!N121)</f>
        <v>-0.95711272639441014</v>
      </c>
      <c r="O119" s="2">
        <f>LN('データ処理シート(補正値)'!O121)</f>
        <v>-0.51249368086668778</v>
      </c>
      <c r="P119" s="2">
        <f>LN('データ処理シート(補正値)'!P121)</f>
        <v>-0.63224024565642378</v>
      </c>
      <c r="Q119" s="2">
        <f>LN('データ処理シート(補正値)'!Q121)</f>
        <v>-0.56721962396215486</v>
      </c>
      <c r="R119" s="2">
        <f>LN('データ処理シート(補正値)'!R121)</f>
        <v>-0.47288778442559859</v>
      </c>
      <c r="S119" s="2">
        <f>LN('データ処理シート(補正値)'!S121)</f>
        <v>-0.36384343341734482</v>
      </c>
    </row>
    <row r="120" spans="1:19">
      <c r="A120" s="3">
        <v>56</v>
      </c>
      <c r="B120" s="2">
        <f>LN('データ処理シート(補正値)'!B122)</f>
        <v>-0.96758402626170559</v>
      </c>
      <c r="C120" s="2">
        <f>LN('データ処理シート(補正値)'!C122)</f>
        <v>-0.54472717544167193</v>
      </c>
      <c r="D120" s="2">
        <f>LN('データ処理シート(補正値)'!D122)</f>
        <v>-0.64321481181173612</v>
      </c>
      <c r="E120" s="2">
        <f>LN('データ処理シート(補正値)'!E122)</f>
        <v>-0.55008633771929338</v>
      </c>
      <c r="F120" s="2">
        <f>LN('データ処理シート(補正値)'!F122)</f>
        <v>-0.40227021721164508</v>
      </c>
      <c r="G120" s="2">
        <f>LN('データ処理シート(補正値)'!G122)</f>
        <v>-0.29840603581475661</v>
      </c>
      <c r="H120" s="2">
        <f>LN('データ処理シート(補正値)'!H122)</f>
        <v>-0.33267943838251673</v>
      </c>
      <c r="I120" s="2">
        <f>LN('データ処理シート(補正値)'!I122)</f>
        <v>-0.40526512810549803</v>
      </c>
      <c r="J120" s="2">
        <f>LN('データ処理シート(補正値)'!J122)</f>
        <v>-0.51768241122920389</v>
      </c>
      <c r="K120" s="2">
        <f>LN('データ処理シート(補正値)'!K122)</f>
        <v>-0.59131287467867732</v>
      </c>
      <c r="L120" s="2">
        <f>LN('データ処理シート(補正値)'!L122)</f>
        <v>-0.4992264879226388</v>
      </c>
      <c r="M120" s="2">
        <f>LN('データ処理シート(補正値)'!M122)</f>
        <v>-0.89648810457797545</v>
      </c>
      <c r="N120" s="2">
        <f>LN('データ処理シート(補正値)'!N122)</f>
        <v>-0.96495590385543606</v>
      </c>
      <c r="O120" s="2">
        <f>LN('データ処理シート(補正値)'!O122)</f>
        <v>-0.51751461191678716</v>
      </c>
      <c r="P120" s="2">
        <f>LN('データ処理シート(補正値)'!P122)</f>
        <v>-0.63638884674133644</v>
      </c>
      <c r="Q120" s="2">
        <f>LN('データ処理シート(補正値)'!Q122)</f>
        <v>-0.57128359280310481</v>
      </c>
      <c r="R120" s="2">
        <f>LN('データ処理シート(補正値)'!R122)</f>
        <v>-0.4786811704394236</v>
      </c>
      <c r="S120" s="2">
        <f>LN('データ処理シート(補正値)'!S122)</f>
        <v>-0.36672527979223374</v>
      </c>
    </row>
    <row r="121" spans="1:19">
      <c r="A121" s="3">
        <v>56.5</v>
      </c>
      <c r="B121" s="2">
        <f>LN('データ処理シート(補正値)'!B123)</f>
        <v>-0.97551009153412627</v>
      </c>
      <c r="C121" s="2">
        <f>LN('データ処理シート(補正値)'!C123)</f>
        <v>-0.54818141030975942</v>
      </c>
      <c r="D121" s="2">
        <f>LN('データ処理シート(補正値)'!D123)</f>
        <v>-0.64664534690852549</v>
      </c>
      <c r="E121" s="2">
        <f>LN('データ処理シート(補正値)'!E123)</f>
        <v>-0.55652058302812024</v>
      </c>
      <c r="F121" s="2">
        <f>LN('データ処理シート(補正値)'!F123)</f>
        <v>-0.40436571266486343</v>
      </c>
      <c r="G121" s="2">
        <f>LN('データ処理シート(補正値)'!G123)</f>
        <v>-0.29840603581475661</v>
      </c>
      <c r="H121" s="2">
        <f>LN('データ処理シート(補正値)'!H123)</f>
        <v>-0.34249030894677601</v>
      </c>
      <c r="I121" s="2">
        <f>LN('データ処理シート(補正値)'!I123)</f>
        <v>-0.41521245956304426</v>
      </c>
      <c r="J121" s="2">
        <f>LN('データ処理シート(補正値)'!J123)</f>
        <v>-0.52746326491901385</v>
      </c>
      <c r="K121" s="2">
        <f>LN('データ処理シート(補正値)'!K123)</f>
        <v>-0.59892850532096376</v>
      </c>
      <c r="L121" s="2">
        <f>LN('データ処理シート(補正値)'!L123)</f>
        <v>-0.5008752929128224</v>
      </c>
      <c r="M121" s="2">
        <f>LN('データ処理シート(補正値)'!M123)</f>
        <v>-0.90881871703545414</v>
      </c>
      <c r="N121" s="2">
        <f>LN('データ処理シート(補正値)'!N123)</f>
        <v>-0.97551009153412627</v>
      </c>
      <c r="O121" s="2">
        <f>LN('データ処理シート(補正値)'!O123)</f>
        <v>-0.52087595961949196</v>
      </c>
      <c r="P121" s="2">
        <f>LN('データ処理シート(補正値)'!P123)</f>
        <v>-0.64169389897102969</v>
      </c>
      <c r="Q121" s="2">
        <f>LN('データ処理シート(補正値)'!Q123)</f>
        <v>-0.57785613622521081</v>
      </c>
      <c r="R121" s="2">
        <f>LN('データ処理シート(補正値)'!R123)</f>
        <v>-0.48094324928412119</v>
      </c>
      <c r="S121" s="2">
        <f>LN('データ処理シート(補正値)'!S123)</f>
        <v>-0.36816932336446756</v>
      </c>
    </row>
    <row r="122" spans="1:19">
      <c r="A122" s="3">
        <v>57</v>
      </c>
      <c r="B122" s="2">
        <f>LN('データ処理シート(補正値)'!B124)</f>
        <v>-0.98617685933832155</v>
      </c>
      <c r="C122" s="2">
        <f>LN('データ処理シート(補正値)'!C124)</f>
        <v>-0.54991301247403757</v>
      </c>
      <c r="D122" s="2">
        <f>LN('データ処理シート(補正値)'!D124)</f>
        <v>-0.65047090627950888</v>
      </c>
      <c r="E122" s="2">
        <f>LN('データ処理シート(補正値)'!E124)</f>
        <v>-0.55826669836612708</v>
      </c>
      <c r="F122" s="2">
        <f>LN('データ処理シート(補正値)'!F124)</f>
        <v>-0.40436571266486343</v>
      </c>
      <c r="G122" s="2">
        <f>LN('データ処理シート(補正値)'!G124)</f>
        <v>-0.29840603581475661</v>
      </c>
      <c r="H122" s="2">
        <f>LN('データ処理シート(補正値)'!H124)</f>
        <v>-0.33687231664255257</v>
      </c>
      <c r="I122" s="2">
        <f>LN('データ処理シート(補正値)'!I124)</f>
        <v>-0.41188567591108699</v>
      </c>
      <c r="J122" s="2">
        <f>LN('データ処理シート(補正値)'!J124)</f>
        <v>-0.52560090934814507</v>
      </c>
      <c r="K122" s="2">
        <f>LN('データ処理シート(補正値)'!K124)</f>
        <v>-0.60002120257046143</v>
      </c>
      <c r="L122" s="2">
        <f>LN('データ処理シート(補正値)'!L124)</f>
        <v>-0.50583808225495164</v>
      </c>
      <c r="M122" s="2">
        <f>LN('データ処理シート(補正値)'!M124)</f>
        <v>-0.91629073187415511</v>
      </c>
      <c r="N122" s="2">
        <f>LN('データ処理シート(補正値)'!N124)</f>
        <v>-0.98349948156760514</v>
      </c>
      <c r="O122" s="2">
        <f>LN('データ処理シート(補正値)'!O124)</f>
        <v>-0.5225608799844117</v>
      </c>
      <c r="P122" s="2">
        <f>LN('データ処理シート(補正値)'!P124)</f>
        <v>-0.6451192115493638</v>
      </c>
      <c r="Q122" s="2">
        <f>LN('データ処理シート(補正値)'!Q124)</f>
        <v>-0.5791044645192851</v>
      </c>
      <c r="R122" s="2">
        <f>LN('データ処理シート(補正値)'!R124)</f>
        <v>-0.48159049849765589</v>
      </c>
      <c r="S122" s="2">
        <f>LN('データ処理シート(補正値)'!S124)</f>
        <v>-0.36961545521446737</v>
      </c>
    </row>
    <row r="123" spans="1:19">
      <c r="A123" s="3">
        <v>57.5</v>
      </c>
      <c r="B123" s="2">
        <f>LN('データ処理シート(補正値)'!B125)</f>
        <v>-0.9942522733438669</v>
      </c>
      <c r="C123" s="2">
        <f>LN('データ処理シート(補正値)'!C125)</f>
        <v>-0.55512588266257057</v>
      </c>
      <c r="D123" s="2">
        <f>LN('データ処理シート(補正値)'!D125)</f>
        <v>-0.65623682653984816</v>
      </c>
      <c r="E123" s="2">
        <f>LN('データ処理シート(補正値)'!E125)</f>
        <v>-0.56528180956204943</v>
      </c>
      <c r="F123" s="2">
        <f>LN('データ処理シート(補正値)'!F125)</f>
        <v>-0.41037715246918505</v>
      </c>
      <c r="G123" s="2">
        <f>LN('データ処理シート(補正値)'!G125)</f>
        <v>-0.30245735803393514</v>
      </c>
      <c r="H123" s="2">
        <f>LN('データ処理シート(補正値)'!H125)</f>
        <v>-0.33827385856784098</v>
      </c>
      <c r="I123" s="2">
        <f>LN('データ処理シート(補正値)'!I125)</f>
        <v>-0.41430405677536863</v>
      </c>
      <c r="J123" s="2">
        <f>LN('データ処理シート(補正値)'!J125)</f>
        <v>-0.53119841357392783</v>
      </c>
      <c r="K123" s="2">
        <f>LN('データ処理シート(補正値)'!K125)</f>
        <v>-0.60586917245288452</v>
      </c>
      <c r="L123" s="2">
        <f>LN('データ処理シート(補正値)'!L125)</f>
        <v>-0.50749783367331591</v>
      </c>
      <c r="M123" s="2">
        <f>LN('データ処理シート(補正値)'!M125)</f>
        <v>-0.92381899829494674</v>
      </c>
      <c r="N123" s="2">
        <f>LN('データ処理シート(補正値)'!N125)</f>
        <v>-0.99155321637470195</v>
      </c>
      <c r="O123" s="2">
        <f>LN('データ処理シート(補正値)'!O125)</f>
        <v>-0.52763274208237176</v>
      </c>
      <c r="P123" s="2">
        <f>LN('データ処理シート(補正値)'!P125)</f>
        <v>-0.65315753234378693</v>
      </c>
      <c r="Q123" s="2">
        <f>LN('データ処理シート(補正値)'!Q125)</f>
        <v>-0.58680714478861873</v>
      </c>
      <c r="R123" s="2">
        <f>LN('データ処理シート(補正値)'!R125)</f>
        <v>-0.4874346709754151</v>
      </c>
      <c r="S123" s="2">
        <f>LN('データ処理シート(補正値)'!S125)</f>
        <v>-0.37251400796847839</v>
      </c>
    </row>
    <row r="124" spans="1:19">
      <c r="A124" s="3">
        <v>58</v>
      </c>
      <c r="B124" s="2">
        <f>LN('データ処理シート(補正値)'!B126)</f>
        <v>-1.0023934309275668</v>
      </c>
      <c r="C124" s="2">
        <f>LN('データ処理シート(補正値)'!C126)</f>
        <v>-0.55686956226739759</v>
      </c>
      <c r="D124" s="2">
        <f>LN('データ処理シート(補正値)'!D126)</f>
        <v>-0.65623682653984816</v>
      </c>
      <c r="E124" s="2">
        <f>LN('データ処理シート(補正値)'!E126)</f>
        <v>-0.5670433037642193</v>
      </c>
      <c r="F124" s="2">
        <f>LN('データ処理シート(補正値)'!F126)</f>
        <v>-0.41037715246918505</v>
      </c>
      <c r="G124" s="2">
        <f>LN('データ処理シート(補正値)'!G126)</f>
        <v>-0.30110509278392161</v>
      </c>
      <c r="H124" s="2">
        <f>LN('データ処理シート(補正値)'!H126)</f>
        <v>-0.3396773675701612</v>
      </c>
      <c r="I124" s="2">
        <f>LN('データ処理シート(補正値)'!I126)</f>
        <v>-0.41642494834450638</v>
      </c>
      <c r="J124" s="2">
        <f>LN('データ処理シート(補正値)'!J126)</f>
        <v>-0.53238980168183136</v>
      </c>
      <c r="K124" s="2">
        <f>LN('データ処理シート(補正値)'!K126)</f>
        <v>-0.60917374678376657</v>
      </c>
      <c r="L124" s="2">
        <f>LN('データ処理シート(補正値)'!L126)</f>
        <v>-0.51249368086668778</v>
      </c>
      <c r="M124" s="2">
        <f>LN('データ処理シート(補正値)'!M126)</f>
        <v>-0.93394566711287597</v>
      </c>
      <c r="N124" s="2">
        <f>LN('データ処理シート(補正値)'!N126)</f>
        <v>-0.99967234081320611</v>
      </c>
      <c r="O124" s="2">
        <f>LN('データ処理シート(補正値)'!O126)</f>
        <v>-0.52932909533055039</v>
      </c>
      <c r="P124" s="2">
        <f>LN('データ処理シート(補正値)'!P126)</f>
        <v>-0.6570081339440722</v>
      </c>
      <c r="Q124" s="2">
        <f>LN('データ処理シート(補正値)'!Q126)</f>
        <v>-0.59041010310883302</v>
      </c>
      <c r="R124" s="2">
        <f>LN('データ処理シート(補正値)'!R126)</f>
        <v>-0.4874346709754151</v>
      </c>
      <c r="S124" s="2">
        <f>LN('データ処理シート(補正値)'!S126)</f>
        <v>-0.37542098675978763</v>
      </c>
    </row>
    <row r="125" spans="1:19">
      <c r="A125" s="3">
        <v>58.5</v>
      </c>
      <c r="B125" s="2">
        <f>LN('データ処理シート(補正値)'!B127)</f>
        <v>-1.0106014113453965</v>
      </c>
      <c r="C125" s="2">
        <f>LN('データ処理シート(補正値)'!C127)</f>
        <v>-0.56036606932612687</v>
      </c>
      <c r="D125" s="2">
        <f>LN('データ処理シート(補正値)'!D127)</f>
        <v>-0.65662240587757292</v>
      </c>
      <c r="E125" s="2">
        <f>LN('データ処理シート(補正値)'!E127)</f>
        <v>-0.56757235765187908</v>
      </c>
      <c r="F125" s="2">
        <f>LN('データ処理シート(補正値)'!F127)</f>
        <v>-0.4112819934297291</v>
      </c>
      <c r="G125" s="2">
        <f>LN('データ処理シート(補正値)'!G127)</f>
        <v>-0.30381145438166457</v>
      </c>
      <c r="H125" s="2">
        <f>LN('データ処理シート(補正値)'!H127)</f>
        <v>-0.34249030894677585</v>
      </c>
      <c r="I125" s="2">
        <f>LN('データ処理シート(補正値)'!I127)</f>
        <v>-0.4188543452271804</v>
      </c>
      <c r="J125" s="2">
        <f>LN('データ処理シート(補正値)'!J127)</f>
        <v>-0.53631438653315699</v>
      </c>
      <c r="K125" s="2">
        <f>LN('データ処理シート(補正値)'!K127)</f>
        <v>-0.61322755738407164</v>
      </c>
      <c r="L125" s="2">
        <f>LN('データ処理シート(補正値)'!L127)</f>
        <v>-0.51751461191678716</v>
      </c>
      <c r="M125" s="2">
        <f>LN('データ処理シート(補正値)'!M127)</f>
        <v>-0.9390477189967712</v>
      </c>
      <c r="N125" s="2">
        <f>LN('データ処理シート(補正値)'!N127)</f>
        <v>-1.0078579253996456</v>
      </c>
      <c r="O125" s="2">
        <f>LN('データ処理シート(補正値)'!O127)</f>
        <v>-0.53273045915404071</v>
      </c>
      <c r="P125" s="2">
        <f>LN('データ処理シート(補正値)'!P127)</f>
        <v>-0.65893900923020809</v>
      </c>
      <c r="Q125" s="2">
        <f>LN('データ処理シート(補正値)'!Q127)</f>
        <v>-0.5922164619815049</v>
      </c>
      <c r="R125" s="2">
        <f>LN('データ処理シート(補正値)'!R127)</f>
        <v>-0.49069625247082499</v>
      </c>
      <c r="S125" s="2">
        <f>LN('データ処理シート(補正値)'!S127)</f>
        <v>-0.37687765125625189</v>
      </c>
    </row>
    <row r="126" spans="1:19">
      <c r="A126" s="3">
        <v>59</v>
      </c>
      <c r="B126" s="2">
        <f>LN('データ処理シート(補正値)'!B128)</f>
        <v>-1.0188773206492561</v>
      </c>
      <c r="C126" s="2">
        <f>LN('データ処理シート(補正値)'!C128)</f>
        <v>-0.56563386026098561</v>
      </c>
      <c r="D126" s="2">
        <f>LN('データ処理シート(補正値)'!D128)</f>
        <v>-0.66786937337567676</v>
      </c>
      <c r="E126" s="2">
        <f>LN('データ処理シート(補正値)'!E128)</f>
        <v>-0.57412047413830436</v>
      </c>
      <c r="F126" s="2">
        <f>LN('データ処理シート(補正値)'!F128)</f>
        <v>-0.41490956693616415</v>
      </c>
      <c r="G126" s="2">
        <f>LN('データ処理シート(補正値)'!G128)</f>
        <v>-0.30516738679280059</v>
      </c>
      <c r="H126" s="2">
        <f>LN('データ処理シート(補正値)'!H128)</f>
        <v>-0.34249030894677585</v>
      </c>
      <c r="I126" s="2">
        <f>LN('データ処理シート(補正値)'!I128)</f>
        <v>-0.4188543452271804</v>
      </c>
      <c r="J126" s="2">
        <f>LN('データ処理シート(補正値)'!J128)</f>
        <v>-0.53973963393063296</v>
      </c>
      <c r="K126" s="2">
        <f>LN('データ処理シート(補正値)'!K128)</f>
        <v>-0.61692715464853609</v>
      </c>
      <c r="L126" s="2">
        <f>LN('データ処理シート(補正値)'!L128)</f>
        <v>-0.51919387343650736</v>
      </c>
      <c r="M126" s="2">
        <f>LN('データ処理シート(補正値)'!M128)</f>
        <v>-0.94674993935886353</v>
      </c>
      <c r="N126" s="2">
        <f>LN('データ処理シート(補正値)'!N128)</f>
        <v>-1.016111067156366</v>
      </c>
      <c r="O126" s="2">
        <f>LN('データ処理シート(補正値)'!O128)</f>
        <v>-0.53785429615390989</v>
      </c>
      <c r="P126" s="2">
        <f>LN('データ処理シート(補正値)'!P128)</f>
        <v>-0.665142984150348</v>
      </c>
      <c r="Q126" s="2">
        <f>LN('データ処理シート(補正値)'!Q128)</f>
        <v>-0.60002120257046165</v>
      </c>
      <c r="R126" s="2">
        <f>LN('データ処理シート(補正値)'!R128)</f>
        <v>-0.49659404151926628</v>
      </c>
      <c r="S126" s="2">
        <f>LN('データ処理シート(補正値)'!S128)</f>
        <v>-0.37979736135958669</v>
      </c>
    </row>
    <row r="127" spans="1:19">
      <c r="A127" s="3">
        <v>59.5</v>
      </c>
      <c r="B127" s="2">
        <f>LN('データ処理シート(補正値)'!B129)</f>
        <v>-1.0272222925814367</v>
      </c>
      <c r="C127" s="2">
        <f>LN('データ処理シート(補正値)'!C129)</f>
        <v>-0.56739597525438512</v>
      </c>
      <c r="D127" s="2">
        <f>LN('データ処理シート(補正値)'!D129)</f>
        <v>-0.67216877417475351</v>
      </c>
      <c r="E127" s="2">
        <f>LN('データ処理シート(補正値)'!E129)</f>
        <v>-0.57643138086398438</v>
      </c>
      <c r="F127" s="2">
        <f>LN('データ処理シート(補正値)'!F129)</f>
        <v>-0.41581852018765608</v>
      </c>
      <c r="G127" s="2">
        <f>LN('データ処理シート(補正値)'!G129)</f>
        <v>-0.30652516025326082</v>
      </c>
      <c r="H127" s="2">
        <f>LN('データ処理シート(補正値)'!H129)</f>
        <v>-0.34814004148889488</v>
      </c>
      <c r="I127" s="2">
        <f>LN('データ処理シート(補正値)'!I129)</f>
        <v>-0.42525973543634382</v>
      </c>
      <c r="J127" s="2">
        <f>LN('データ処理シート(補正値)'!J129)</f>
        <v>-0.54421006778557435</v>
      </c>
      <c r="K127" s="2">
        <f>LN('データ処理シート(補正値)'!K129)</f>
        <v>-0.62324805318027809</v>
      </c>
      <c r="L127" s="2">
        <f>LN('データ処理シート(補正値)'!L129)</f>
        <v>-0.5225608799844117</v>
      </c>
      <c r="M127" s="2">
        <f>LN('データ処理シート(補正値)'!M129)</f>
        <v>-0.95711272639441014</v>
      </c>
      <c r="N127" s="2">
        <f>LN('データ処理シート(補正値)'!N129)</f>
        <v>-1.0244328904938582</v>
      </c>
      <c r="O127" s="2">
        <f>LN('データ処理シート(補正値)'!O129)</f>
        <v>-0.54128483125069915</v>
      </c>
      <c r="P127" s="2">
        <f>LN('データ処理シート(補正値)'!P129)</f>
        <v>-0.67099437591881206</v>
      </c>
      <c r="Q127" s="2">
        <f>LN('データ処理シート(補正値)'!Q129)</f>
        <v>-0.60184502215315938</v>
      </c>
      <c r="R127" s="2">
        <f>LN('データ処理シート(補正値)'!R129)</f>
        <v>-0.49823850826051941</v>
      </c>
      <c r="S127" s="2">
        <f>LN('データ処理シート(補正値)'!S129)</f>
        <v>-0.38126041941134692</v>
      </c>
    </row>
    <row r="128" spans="1:19">
      <c r="A128" s="3">
        <v>60</v>
      </c>
      <c r="B128" s="2">
        <f>LN('データ処理シート(補正値)'!B130)</f>
        <v>-1.0412872220488403</v>
      </c>
      <c r="C128" s="2">
        <f>LN('データ処理シート(補正値)'!C130)</f>
        <v>-0.56916120077895405</v>
      </c>
      <c r="D128" s="2">
        <f>LN('データ処理シート(補正値)'!D130)</f>
        <v>-0.67766760971155893</v>
      </c>
      <c r="E128" s="2">
        <f>LN('データ処理シート(補正値)'!E130)</f>
        <v>-0.57767793075383111</v>
      </c>
      <c r="F128" s="2">
        <f>LN('データ処理シート(補正値)'!F130)</f>
        <v>-0.41642494834450638</v>
      </c>
      <c r="G128" s="2">
        <f>LN('データ処理シート(補正値)'!G130)</f>
        <v>-0.30788477976930023</v>
      </c>
      <c r="H128" s="2">
        <f>LN('データ処理シート(補正値)'!H130)</f>
        <v>-0.35097692282409471</v>
      </c>
      <c r="I128" s="2">
        <f>LN('データ処理シート(補正値)'!I130)</f>
        <v>-0.42832440225424689</v>
      </c>
      <c r="J128" s="2">
        <f>LN('データ処理シート(補正値)'!J130)</f>
        <v>-0.54939321691524912</v>
      </c>
      <c r="K128" s="2">
        <f>LN('データ処理シート(補正値)'!K130)</f>
        <v>-0.62885869067758349</v>
      </c>
      <c r="L128" s="2">
        <f>LN('データ処理シート(補正値)'!L130)</f>
        <v>-0.52763274208237176</v>
      </c>
      <c r="M128" s="2">
        <f>LN('データ処理シート(補正値)'!M130)</f>
        <v>-0.96758402626170559</v>
      </c>
      <c r="N128" s="2">
        <f>LN('データ処理シート(補正値)'!N130)</f>
        <v>-1.0356374895067213</v>
      </c>
      <c r="O128" s="2">
        <f>LN('データ処理シート(補正値)'!O130)</f>
        <v>-0.54300452213022588</v>
      </c>
      <c r="P128" s="2">
        <f>LN('データ処理シート(補正値)'!P130)</f>
        <v>-0.67648673966683814</v>
      </c>
      <c r="Q128" s="2">
        <f>LN('データ処理シート(補正値)'!Q130)</f>
        <v>-0.60862222549025735</v>
      </c>
      <c r="R128" s="2">
        <f>LN('データ処理シート(補正値)'!R130)</f>
        <v>-0.50219629706793623</v>
      </c>
      <c r="S128" s="2">
        <f>LN('データ処理シート(補正値)'!S130)</f>
        <v>-0.38566248081198479</v>
      </c>
    </row>
    <row r="129" spans="1:19">
      <c r="A129" s="3">
        <v>60.5</v>
      </c>
      <c r="B129" s="2">
        <f>LN('データ処理シート(補正値)'!B131)</f>
        <v>-1.0498221244986778</v>
      </c>
      <c r="C129" s="2">
        <f>LN('データ処理シート(補正値)'!C131)</f>
        <v>-0.5762534290884459</v>
      </c>
      <c r="D129" s="2">
        <f>LN('データ処理シート(補正値)'!D131)</f>
        <v>-0.68319684970677719</v>
      </c>
      <c r="E129" s="2">
        <f>LN('データ処理シート(補正値)'!E131)</f>
        <v>-0.58608810826653757</v>
      </c>
      <c r="F129" s="2">
        <f>LN('データ処理シート(補正値)'!F131)</f>
        <v>-0.42312004334688508</v>
      </c>
      <c r="G129" s="2">
        <f>LN('データ処理シート(補正値)'!G131)</f>
        <v>-0.30924625036762149</v>
      </c>
      <c r="H129" s="2">
        <f>LN('データ処理シート(補正値)'!H131)</f>
        <v>-0.35097692282409454</v>
      </c>
      <c r="I129" s="2">
        <f>LN('データ処理シート(補正値)'!I131)</f>
        <v>-0.43047527111233191</v>
      </c>
      <c r="J129" s="2">
        <f>LN('データ処理シート(補正値)'!J131)</f>
        <v>-0.55234230396892425</v>
      </c>
      <c r="K129" s="2">
        <f>LN('データ処理シート(補正値)'!K131)</f>
        <v>-0.63412384011048428</v>
      </c>
      <c r="L129" s="2">
        <f>LN('データ処理シート(補正値)'!L131)</f>
        <v>-0.52932909533055039</v>
      </c>
      <c r="M129" s="2">
        <f>LN('データ処理シート(補正値)'!M131)</f>
        <v>-0.97816613559224252</v>
      </c>
      <c r="N129" s="2">
        <f>LN('データ処理シート(補正値)'!N131)</f>
        <v>-1.0469690555162714</v>
      </c>
      <c r="O129" s="2">
        <f>LN('データ処理シート(補正値)'!O131)</f>
        <v>-0.54818141030975942</v>
      </c>
      <c r="P129" s="2">
        <f>LN('データ処理シート(補正値)'!P131)</f>
        <v>-0.68200943614948928</v>
      </c>
      <c r="Q129" s="2">
        <f>LN('データ処理シート(補正値)'!Q131)</f>
        <v>-0.61175154235595131</v>
      </c>
      <c r="R129" s="2">
        <f>LN('データ処理シート(補正値)'!R131)</f>
        <v>-0.50451226170939878</v>
      </c>
      <c r="S129" s="2">
        <f>LN('データ処理シート(補正値)'!S131)</f>
        <v>-0.38419297283262493</v>
      </c>
    </row>
    <row r="130" spans="1:19">
      <c r="A130" s="3">
        <v>61</v>
      </c>
      <c r="B130" s="2">
        <f>LN('データ処理シート(補正値)'!B132)</f>
        <v>-1.0555527992076628</v>
      </c>
      <c r="C130" s="2">
        <f>LN('データ処理シート(補正値)'!C132)</f>
        <v>-0.57803437345944086</v>
      </c>
      <c r="D130" s="2">
        <f>LN('データ処理シート(補正値)'!D132)</f>
        <v>-0.68557591506362714</v>
      </c>
      <c r="E130" s="2">
        <f>LN('データ処理シート(補正値)'!E132)</f>
        <v>-0.58483103707648632</v>
      </c>
      <c r="F130" s="2">
        <f>LN('データ処理シート(補正値)'!F132)</f>
        <v>-0.42250954271742286</v>
      </c>
      <c r="G130" s="2">
        <f>LN('データ処理シート(補正値)'!G132)</f>
        <v>-0.30924625036762149</v>
      </c>
      <c r="H130" s="2">
        <f>LN('データ処理シート(補正値)'!H132)</f>
        <v>-0.34814004148889505</v>
      </c>
      <c r="I130" s="2">
        <f>LN('データ処理シート(補正値)'!I132)</f>
        <v>-0.4301677207485361</v>
      </c>
      <c r="J130" s="2">
        <f>LN('データ処理シート(補正値)'!J132)</f>
        <v>-0.55303747257530023</v>
      </c>
      <c r="K130" s="2">
        <f>LN('データ処理シート(補正値)'!K132)</f>
        <v>-0.6352557021441676</v>
      </c>
      <c r="L130" s="2">
        <f>LN('データ処理シート(補正値)'!L132)</f>
        <v>-0.53443548940512431</v>
      </c>
      <c r="M130" s="2">
        <f>LN('データ処理シート(補正値)'!M132)</f>
        <v>-0.98349948156760514</v>
      </c>
      <c r="N130" s="2">
        <f>LN('データ処理シート(補正値)'!N132)</f>
        <v>-1.05268335677971</v>
      </c>
      <c r="O130" s="2">
        <f>LN('データ処理シート(補正値)'!O132)</f>
        <v>-0.55164761828624564</v>
      </c>
      <c r="P130" s="2">
        <f>LN('データ処理シート(補正値)'!P132)</f>
        <v>-0.68438567489137259</v>
      </c>
      <c r="Q130" s="2">
        <f>LN('データ処理シート(補正値)'!Q132)</f>
        <v>-0.61415117433344768</v>
      </c>
      <c r="R130" s="2">
        <f>LN('データ処理シート(補正値)'!R132)</f>
        <v>-0.50716566293450371</v>
      </c>
      <c r="S130" s="2">
        <f>LN('データ処理シート(補正値)'!S132)</f>
        <v>-0.38419297283262493</v>
      </c>
    </row>
    <row r="131" spans="1:19">
      <c r="A131" s="3">
        <v>61.5</v>
      </c>
      <c r="B131" s="2">
        <f>LN('データ処理シート(補正値)'!B133)</f>
        <v>-1.0671136216087387</v>
      </c>
      <c r="C131" s="2">
        <f>LN('データ処理シート(補正値)'!C133)</f>
        <v>-0.57981849525294205</v>
      </c>
      <c r="D131" s="2">
        <f>LN('データ処理シート(補正値)'!D133)</f>
        <v>-0.69154845919624819</v>
      </c>
      <c r="E131" s="2">
        <f>LN('データ処理シート(補正値)'!E133)</f>
        <v>-0.58842686978954228</v>
      </c>
      <c r="F131" s="2">
        <f>LN('データ処理シート(補正値)'!F133)</f>
        <v>-0.42863138614000379</v>
      </c>
      <c r="G131" s="2">
        <f>LN('データ処理シート(補正値)'!G133)</f>
        <v>-0.31334181923235843</v>
      </c>
      <c r="H131" s="2">
        <f>LN('データ処理シート(補正値)'!H133)</f>
        <v>-0.35667494393873228</v>
      </c>
      <c r="I131" s="2">
        <f>LN('データ処理シート(補正値)'!I133)</f>
        <v>-0.43695577519953516</v>
      </c>
      <c r="J131" s="2">
        <f>LN('データ処理シート(補正値)'!J133)</f>
        <v>-0.56036606932612687</v>
      </c>
      <c r="K131" s="2">
        <f>LN('データ処理シート(補正値)'!K133)</f>
        <v>-0.64435701639051324</v>
      </c>
      <c r="L131" s="2">
        <f>LN('データ処理シート(補正値)'!L133)</f>
        <v>-0.53614343175028067</v>
      </c>
      <c r="M131" s="2">
        <f>LN('データ処理シート(補正値)'!M133)</f>
        <v>-0.9942522733438669</v>
      </c>
      <c r="N131" s="2">
        <f>LN('データ処理シート(補正値)'!N133)</f>
        <v>-1.0642108619507773</v>
      </c>
      <c r="O131" s="2">
        <f>LN('データ処理シート(補正値)'!O133)</f>
        <v>-0.55512588266257057</v>
      </c>
      <c r="P131" s="2">
        <f>LN('データ処理シート(補正値)'!P133)</f>
        <v>-0.69234750038938109</v>
      </c>
      <c r="Q131" s="2">
        <f>LN('データ処理シート(補正値)'!Q133)</f>
        <v>-0.62157098207072359</v>
      </c>
      <c r="R131" s="2">
        <f>LN('データ処理シート(補正値)'!R133)</f>
        <v>-0.5155032133171018</v>
      </c>
      <c r="S131" s="2">
        <f>LN('データ処理シート(補正値)'!S133)</f>
        <v>-0.39008400606986199</v>
      </c>
    </row>
    <row r="132" spans="1:19">
      <c r="A132" s="3">
        <v>62</v>
      </c>
      <c r="B132" s="2">
        <f>LN('データ処理シート(補正値)'!B134)</f>
        <v>-1.0758728016986203</v>
      </c>
      <c r="C132" s="2">
        <f>LN('データ処理シート(補正値)'!C134)</f>
        <v>-0.58519003905485312</v>
      </c>
      <c r="D132" s="2">
        <f>LN('データ処理シート(補正値)'!D134)</f>
        <v>-0.69715520195748415</v>
      </c>
      <c r="E132" s="2">
        <f>LN('データ処理シート(補正値)'!E134)</f>
        <v>-0.58788666990245242</v>
      </c>
      <c r="F132" s="2">
        <f>LN('データ処理シート(補正値)'!F134)</f>
        <v>-0.42924563677356775</v>
      </c>
      <c r="G132" s="2">
        <f>LN('データ処理シート(補正値)'!G134)</f>
        <v>-0.3119747650208255</v>
      </c>
      <c r="H132" s="2">
        <f>LN('データ処理シート(補正値)'!H134)</f>
        <v>-0.35239838717147204</v>
      </c>
      <c r="I132" s="2">
        <f>LN('データ処理シート(補正値)'!I134)</f>
        <v>-0.43540898448123644</v>
      </c>
      <c r="J132" s="2">
        <f>LN('データ処理シート(補正値)'!J134)</f>
        <v>-0.56124210968000676</v>
      </c>
      <c r="K132" s="2">
        <f>LN('データ処理シート(補正値)'!K134)</f>
        <v>-0.64626359466109484</v>
      </c>
      <c r="L132" s="2">
        <f>LN('データ処理シート(補正値)'!L134)</f>
        <v>-0.54128483125069915</v>
      </c>
      <c r="M132" s="2">
        <f>LN('データ処理シート(補正値)'!M134)</f>
        <v>-1.0023934309275668</v>
      </c>
      <c r="N132" s="2">
        <f>LN('データ処理シート(補正値)'!N134)</f>
        <v>-1.072944541919532</v>
      </c>
      <c r="O132" s="2">
        <f>LN('データ処理シート(補正値)'!O134)</f>
        <v>-0.55861628760233906</v>
      </c>
      <c r="P132" s="2">
        <f>LN('データ処理シート(補正値)'!P134)</f>
        <v>-0.69635231150889365</v>
      </c>
      <c r="Q132" s="2">
        <f>LN('データ処理シート(補正値)'!Q134)</f>
        <v>-0.6253016336648779</v>
      </c>
      <c r="R132" s="2">
        <f>LN('データ処理シート(補正値)'!R134)</f>
        <v>-0.51717909773816606</v>
      </c>
      <c r="S132" s="2">
        <f>LN('データ処理シート(補正値)'!S134)</f>
        <v>-0.39304258810960718</v>
      </c>
    </row>
    <row r="133" spans="1:19">
      <c r="A133" s="3">
        <v>62.5</v>
      </c>
      <c r="B133" s="2">
        <f>LN('データ処理シート(補正値)'!B135)</f>
        <v>-1.0906441190189329</v>
      </c>
      <c r="C133" s="2">
        <f>LN('データ処理シート(補正値)'!C135)</f>
        <v>-0.58878716523570263</v>
      </c>
      <c r="D133" s="2">
        <f>LN('データ処理シート(補正値)'!D135)</f>
        <v>-0.70077620772443638</v>
      </c>
      <c r="E133" s="2">
        <f>LN('データ処理シート(補正値)'!E135)</f>
        <v>-0.59820070325099162</v>
      </c>
      <c r="F133" s="2">
        <f>LN('データ処理シート(補正値)'!F135)</f>
        <v>-0.42986026494288587</v>
      </c>
      <c r="G133" s="2">
        <f>LN('データ処理シート(補正値)'!G135)</f>
        <v>-0.31334181923235871</v>
      </c>
      <c r="H133" s="2">
        <f>LN('データ処理シート(補正値)'!H135)</f>
        <v>-0.353821874956326</v>
      </c>
      <c r="I133" s="2">
        <f>LN('データ処理シート(補正値)'!I135)</f>
        <v>-0.43912530960079948</v>
      </c>
      <c r="J133" s="2">
        <f>LN('データ処理シート(補正値)'!J135)</f>
        <v>-0.56598603494326627</v>
      </c>
      <c r="K133" s="2">
        <f>LN('データ処理シート(補正値)'!K135)</f>
        <v>-0.65354192596758587</v>
      </c>
      <c r="L133" s="2">
        <f>LN('データ処理シート(補正値)'!L135)</f>
        <v>-0.54472717544167193</v>
      </c>
      <c r="M133" s="2">
        <f>LN('データ処理シート(補正値)'!M135)</f>
        <v>-1.016111067156366</v>
      </c>
      <c r="N133" s="2">
        <f>LN('データ処理シート(補正値)'!N135)</f>
        <v>-1.0847093834991184</v>
      </c>
      <c r="O133" s="2">
        <f>LN('データ処理シート(補正値)'!O135)</f>
        <v>-0.56036606932612687</v>
      </c>
      <c r="P133" s="2">
        <f>LN('データ処理シート(補正値)'!P135)</f>
        <v>-0.70198612922714965</v>
      </c>
      <c r="Q133" s="2">
        <f>LN('データ処理シート(補正値)'!Q135)</f>
        <v>-0.63036019246118047</v>
      </c>
      <c r="R133" s="2">
        <f>LN('データ処理シート(補正値)'!R135)</f>
        <v>-0.51953006439613703</v>
      </c>
      <c r="S133" s="2">
        <f>LN('データ処理シート(補正値)'!S135)</f>
        <v>-0.39156220293917304</v>
      </c>
    </row>
    <row r="134" spans="1:19">
      <c r="A134" s="3">
        <v>63</v>
      </c>
      <c r="B134" s="2">
        <f>LN('データ処理シート(補正値)'!B136)</f>
        <v>-1.0966142860054366</v>
      </c>
      <c r="C134" s="2">
        <f>LN('データ処理シート(補正値)'!C136)</f>
        <v>-0.59239727745980242</v>
      </c>
      <c r="D134" s="2">
        <f>LN('データ処理シート(補正値)'!D136)</f>
        <v>-0.70724610493944695</v>
      </c>
      <c r="E134" s="2">
        <f>LN('データ処理シート(補正値)'!E136)</f>
        <v>-0.6023928172914812</v>
      </c>
      <c r="F134" s="2">
        <f>LN('データ処理シート(補正値)'!F136)</f>
        <v>-0.43386458262986216</v>
      </c>
      <c r="G134" s="2">
        <f>LN('データ処理シート(補正値)'!G136)</f>
        <v>-0.3174542307854511</v>
      </c>
      <c r="H134" s="2">
        <f>LN('データ処理シート(補正値)'!H136)</f>
        <v>-0.35524739194754684</v>
      </c>
      <c r="I134" s="2">
        <f>LN('データ処理シート(補正値)'!I136)</f>
        <v>-0.43850496218636453</v>
      </c>
      <c r="J134" s="2">
        <f>LN('データ処理シート(補正値)'!J136)</f>
        <v>-0.56827819851407602</v>
      </c>
      <c r="K134" s="2">
        <f>LN('データ処理シート(補正値)'!K136)</f>
        <v>-0.65392646740666394</v>
      </c>
      <c r="L134" s="2">
        <f>LN('データ処理シート(補正値)'!L136)</f>
        <v>-0.54645280140914188</v>
      </c>
      <c r="M134" s="2">
        <f>LN('データ処理シート(補正値)'!M136)</f>
        <v>-1.0216512475319814</v>
      </c>
      <c r="N134" s="2">
        <f>LN('データ処理シート(補正値)'!N136)</f>
        <v>-1.0906441190189329</v>
      </c>
      <c r="O134" s="2">
        <f>LN('データ処理シート(補正値)'!O136)</f>
        <v>-0.56563386026098561</v>
      </c>
      <c r="P134" s="2">
        <f>LN('データ処理シート(補正値)'!P136)</f>
        <v>-0.70602980639095902</v>
      </c>
      <c r="Q134" s="2">
        <f>LN('データ処理シート(補正値)'!Q136)</f>
        <v>-0.63412384011048428</v>
      </c>
      <c r="R134" s="2">
        <f>LN('データ処理シート(補正値)'!R136)</f>
        <v>-0.52121271665247781</v>
      </c>
      <c r="S134" s="2">
        <f>LN('データ処理シート(補正値)'!S136)</f>
        <v>-0.39304258810960752</v>
      </c>
    </row>
    <row r="135" spans="1:19">
      <c r="A135" s="3">
        <v>63.5</v>
      </c>
      <c r="B135" s="2">
        <f>LN('データ処理シート(補正値)'!B137)</f>
        <v>-1.1026203100656486</v>
      </c>
      <c r="C135" s="2">
        <f>LN('データ処理シート(補正値)'!C137)</f>
        <v>-0.59602046982922263</v>
      </c>
      <c r="D135" s="2">
        <f>LN('データ処理シート(補正値)'!D137)</f>
        <v>-0.70927656248982895</v>
      </c>
      <c r="E135" s="2">
        <f>LN('データ処理シート(補正値)'!E137)</f>
        <v>-0.60605247370901161</v>
      </c>
      <c r="F135" s="2">
        <f>LN('データ処理シート(補正値)'!F137)</f>
        <v>-0.43540898448123644</v>
      </c>
      <c r="G135" s="2">
        <f>LN('データ処理シート(補正値)'!G137)</f>
        <v>-0.3174542307854511</v>
      </c>
      <c r="H135" s="2">
        <f>LN('データ処理シート(補正値)'!H137)</f>
        <v>-0.35667494393873245</v>
      </c>
      <c r="I135" s="2">
        <f>LN('データ処理シート(補正値)'!I137)</f>
        <v>-0.44161055474451766</v>
      </c>
      <c r="J135" s="2">
        <f>LN('データ処理シート(補正値)'!J137)</f>
        <v>-0.57181489539242036</v>
      </c>
      <c r="K135" s="2">
        <f>LN('データ処理シート(補正値)'!K137)</f>
        <v>-0.65971240447370794</v>
      </c>
      <c r="L135" s="2">
        <f>LN('データ処理シート(補正値)'!L137)</f>
        <v>-0.54991301247403757</v>
      </c>
      <c r="M135" s="2">
        <f>LN('データ処理シート(補正値)'!M137)</f>
        <v>-1.0300194972024981</v>
      </c>
      <c r="N135" s="2">
        <f>LN('データ処理シート(補正値)'!N137)</f>
        <v>-1.0996127890016933</v>
      </c>
      <c r="O135" s="2">
        <f>LN('データ処理シート(補正値)'!O137)</f>
        <v>-0.56916120077895405</v>
      </c>
      <c r="P135" s="2">
        <f>LN('データ処理シート(補正値)'!P137)</f>
        <v>-0.71049681889505834</v>
      </c>
      <c r="Q135" s="2">
        <f>LN('データ処理シート(補正値)'!Q137)</f>
        <v>-0.6384696192692495</v>
      </c>
      <c r="R135" s="2">
        <f>LN('データ処理シート(補正値)'!R137)</f>
        <v>-0.52560090934814507</v>
      </c>
      <c r="S135" s="2">
        <f>LN('データ処理シート(補正値)'!S137)</f>
        <v>-0.39898614201045518</v>
      </c>
    </row>
    <row r="136" spans="1:19">
      <c r="A136" s="3">
        <v>64</v>
      </c>
      <c r="B136" s="2">
        <f>LN('データ処理シート(補正値)'!B138)</f>
        <v>-1.1147416705979933</v>
      </c>
      <c r="C136" s="2">
        <f>LN('データ処理シート(補正値)'!C138)</f>
        <v>-0.59965683747260656</v>
      </c>
      <c r="D136" s="2">
        <f>LN('データ処理シート(補正値)'!D138)</f>
        <v>-0.71539278950726504</v>
      </c>
      <c r="E136" s="2">
        <f>LN('データ処理シート(補正値)'!E138)</f>
        <v>-0.60605247370901161</v>
      </c>
      <c r="F136" s="2">
        <f>LN('データ処理シート(補正値)'!F138)</f>
        <v>-0.43386458262986216</v>
      </c>
      <c r="G136" s="2">
        <f>LN('データ処理シート(補正値)'!G138)</f>
        <v>-0.31608154697347907</v>
      </c>
      <c r="H136" s="2">
        <f>LN('データ処理シート(補正値)'!H138)</f>
        <v>-0.35810453674832671</v>
      </c>
      <c r="I136" s="2">
        <f>LN('データ処理シート(補正値)'!I138)</f>
        <v>-0.44472582206146699</v>
      </c>
      <c r="J136" s="2">
        <f>LN('データ処理シート(補正値)'!J138)</f>
        <v>-0.5753641449035618</v>
      </c>
      <c r="K136" s="2">
        <f>LN('データ処理シート(補正値)'!K138)</f>
        <v>-0.6635883783184009</v>
      </c>
      <c r="L136" s="2">
        <f>LN('データ処理シート(補正値)'!L138)</f>
        <v>-0.55686956226739759</v>
      </c>
      <c r="M136" s="2">
        <f>LN('データ処理シート(補正値)'!M138)</f>
        <v>-1.0384583658483626</v>
      </c>
      <c r="N136" s="2">
        <f>LN('データ処理シート(補正値)'!N138)</f>
        <v>-1.1086626245216111</v>
      </c>
      <c r="O136" s="2">
        <f>LN('データ処理シート(補正値)'!O138)</f>
        <v>-0.57092954783569616</v>
      </c>
      <c r="P136" s="2">
        <f>LN('データ処理シート(補正値)'!P138)</f>
        <v>-0.71662053674558746</v>
      </c>
      <c r="Q136" s="2">
        <f>LN('データ処理シート(補正値)'!Q138)</f>
        <v>-0.64416655833832326</v>
      </c>
      <c r="R136" s="2">
        <f>LN('データ処理シート(補正値)'!R138)</f>
        <v>-0.52729381647329809</v>
      </c>
      <c r="S136" s="2">
        <f>LN('データ処理シート(補正値)'!S138)</f>
        <v>-0.40197121885390852</v>
      </c>
    </row>
    <row r="137" spans="1:19">
      <c r="A137" s="3">
        <v>64.5</v>
      </c>
      <c r="B137" s="2">
        <f>LN('データ処理シート(補正値)'!B139)</f>
        <v>-1.1208578976154293</v>
      </c>
      <c r="C137" s="2">
        <f>LN('データ処理シート(補正値)'!C139)</f>
        <v>-0.60330647656015601</v>
      </c>
      <c r="D137" s="2">
        <f>LN('データ処理シート(補正値)'!D139)</f>
        <v>-0.71539278950726504</v>
      </c>
      <c r="E137" s="2">
        <f>LN('データ処理シート(補正値)'!E139)</f>
        <v>-0.61156719356752243</v>
      </c>
      <c r="F137" s="2">
        <f>LN('データ処理シート(補正値)'!F139)</f>
        <v>-0.44005655287778322</v>
      </c>
      <c r="G137" s="2">
        <f>LN('データ処理シート(補正値)'!G139)</f>
        <v>-0.31882880144861758</v>
      </c>
      <c r="H137" s="2">
        <f>LN('データ処理シート(補正値)'!H139)</f>
        <v>-0.35953617621976464</v>
      </c>
      <c r="I137" s="2">
        <f>LN('データ処理シート(補正値)'!I139)</f>
        <v>-0.44566229785957728</v>
      </c>
      <c r="J137" s="2">
        <f>LN('データ処理シート(補正値)'!J139)</f>
        <v>-0.57767793075383134</v>
      </c>
      <c r="K137" s="2">
        <f>LN('データ処理シート(補正値)'!K139)</f>
        <v>-0.66592119430635377</v>
      </c>
      <c r="L137" s="2">
        <f>LN('データ処理シート(補正値)'!L139)</f>
        <v>-0.55686956226739759</v>
      </c>
      <c r="M137" s="2">
        <f>LN('データ処理シート(補正値)'!M139)</f>
        <v>-1.0469690555162714</v>
      </c>
      <c r="N137" s="2">
        <f>LN('データ処理シート(補正値)'!N139)</f>
        <v>-1.1147416705979933</v>
      </c>
      <c r="O137" s="2">
        <f>LN('データ処理シート(補正値)'!O139)</f>
        <v>-0.5762534290884459</v>
      </c>
      <c r="P137" s="2">
        <f>LN('データ処理シート(補正値)'!P139)</f>
        <v>-0.72113521710011419</v>
      </c>
      <c r="Q137" s="2">
        <f>LN('データ処理シート(補正値)'!Q139)</f>
        <v>-0.64664534690852549</v>
      </c>
      <c r="R137" s="2">
        <f>LN('データ処理シート(補正値)'!R139)</f>
        <v>-0.53170883468241503</v>
      </c>
      <c r="S137" s="2">
        <f>LN('データ処理シート(補正値)'!S139)</f>
        <v>-0.40346710544549141</v>
      </c>
    </row>
    <row r="138" spans="1:19">
      <c r="A138" s="3">
        <v>65</v>
      </c>
      <c r="B138" s="2">
        <f>LN('データ処理シート(補正値)'!B140)</f>
        <v>-1.1301029557594804</v>
      </c>
      <c r="C138" s="2">
        <f>LN('データ処理シート(補正値)'!C140)</f>
        <v>-0.60696948431889308</v>
      </c>
      <c r="D138" s="2">
        <f>LN('データ処理シート(補正値)'!D140)</f>
        <v>-0.72567037226550535</v>
      </c>
      <c r="E138" s="2">
        <f>LN('データ処理シート(補正値)'!E140)</f>
        <v>-0.61526064190287411</v>
      </c>
      <c r="F138" s="2">
        <f>LN('データ処理シート(補正値)'!F140)</f>
        <v>-0.44161055474451766</v>
      </c>
      <c r="G138" s="2">
        <f>LN('データ処理シート(補正値)'!G140)</f>
        <v>-0.32020526415734102</v>
      </c>
      <c r="H138" s="2">
        <f>LN('データ処理シート(補正値)'!H140)</f>
        <v>-0.36096986822161309</v>
      </c>
      <c r="I138" s="2">
        <f>LN('データ処理シート(補正値)'!I140)</f>
        <v>-0.44941699563734716</v>
      </c>
      <c r="J138" s="2">
        <f>LN('データ処理シート(補正値)'!J140)</f>
        <v>-0.58250066047288163</v>
      </c>
      <c r="K138" s="2">
        <f>LN('データ処理シート(補正値)'!K140)</f>
        <v>-0.67334455326376563</v>
      </c>
      <c r="L138" s="2">
        <f>LN('データ処理シート(補正値)'!L140)</f>
        <v>-0.56211891815354109</v>
      </c>
      <c r="M138" s="2">
        <f>LN('データ処理シート(補正値)'!M140)</f>
        <v>-1.058430499035278</v>
      </c>
      <c r="N138" s="2">
        <f>LN('データ処理シート(補正値)'!N140)</f>
        <v>-1.1363141558521213</v>
      </c>
      <c r="O138" s="2">
        <f>LN('データ処理シート(補正値)'!O140)</f>
        <v>-0.57803437345944086</v>
      </c>
      <c r="P138" s="2">
        <f>LN('データ処理シート(補正値)'!P140)</f>
        <v>-0.72691081071275443</v>
      </c>
      <c r="Q138" s="2">
        <f>LN('データ処理シート(補正値)'!Q140)</f>
        <v>-0.65373417820311031</v>
      </c>
      <c r="R138" s="2">
        <f>LN('データ処理シート(補正値)'!R140)</f>
        <v>-0.53409425070534511</v>
      </c>
      <c r="S138" s="2">
        <f>LN('データ処理シート(補正値)'!S140)</f>
        <v>-0.40197121885390852</v>
      </c>
    </row>
    <row r="139" spans="1:19">
      <c r="A139" s="3">
        <v>65.5</v>
      </c>
      <c r="B139" s="2">
        <f>LN('データ処理シート(補正値)'!B141)</f>
        <v>-1.1394342831883648</v>
      </c>
      <c r="C139" s="2">
        <f>LN('データ処理シート(補正値)'!C141)</f>
        <v>-0.60880603212619433</v>
      </c>
      <c r="D139" s="2">
        <f>LN('データ処理シート(補正値)'!D141)</f>
        <v>-0.72608368080621011</v>
      </c>
      <c r="E139" s="2">
        <f>LN('データ処理シート(補正値)'!E141)</f>
        <v>-0.6158158376236218</v>
      </c>
      <c r="F139" s="2">
        <f>LN('データ処理シート(補正値)'!F141)</f>
        <v>-0.44098866417721094</v>
      </c>
      <c r="G139" s="2">
        <f>LN('データ処理シート(補正値)'!G141)</f>
        <v>-0.32158362412746244</v>
      </c>
      <c r="H139" s="2">
        <f>LN('データ処理シート(補正値)'!H141)</f>
        <v>-0.36240561864771748</v>
      </c>
      <c r="I139" s="2">
        <f>LN('データ処理シート(補正値)'!I141)</f>
        <v>-0.45192798251850513</v>
      </c>
      <c r="J139" s="2">
        <f>LN('データ処理シート(補正値)'!J141)</f>
        <v>-0.58483103707648654</v>
      </c>
      <c r="K139" s="2">
        <f>LN('データ処理シート(補正値)'!K141)</f>
        <v>-0.67570026695622465</v>
      </c>
      <c r="L139" s="2">
        <f>LN('データ処理シート(補正値)'!L141)</f>
        <v>-0.56563386026098561</v>
      </c>
      <c r="M139" s="2">
        <f>LN('データ処理シート(補正値)'!M141)</f>
        <v>-1.0642108619507773</v>
      </c>
      <c r="N139" s="2">
        <f>LN('データ処理シート(補正値)'!N141)</f>
        <v>-1.1425641761972924</v>
      </c>
      <c r="O139" s="2">
        <f>LN('データ処理シート(補正値)'!O141)</f>
        <v>-0.58160580582703802</v>
      </c>
      <c r="P139" s="2">
        <f>LN('データ処理シート(補正値)'!P141)</f>
        <v>-0.72898163356916135</v>
      </c>
      <c r="Q139" s="2">
        <f>LN('データ処理シート(補正値)'!Q141)</f>
        <v>-0.65373417820311031</v>
      </c>
      <c r="R139" s="2">
        <f>LN('データ処理シート(補正値)'!R141)</f>
        <v>-0.53580160983616776</v>
      </c>
      <c r="S139" s="2">
        <f>LN('データ処理シート(補正値)'!S141)</f>
        <v>-0.40496523306651327</v>
      </c>
    </row>
    <row r="140" spans="1:19">
      <c r="A140" s="3">
        <v>66</v>
      </c>
      <c r="B140" s="2">
        <f>LN('データ処理シート(補正値)'!B142)</f>
        <v>-1.1457038962019601</v>
      </c>
      <c r="C140" s="2">
        <f>LN('データ処理シート(補正値)'!C142)</f>
        <v>-0.6143360001356557</v>
      </c>
      <c r="D140" s="2">
        <f>LN('データ処理シート(補正値)'!D142)</f>
        <v>-0.73438592857654283</v>
      </c>
      <c r="E140" s="2">
        <f>LN('データ処理シート(補正値)'!E142)</f>
        <v>-0.62324805318027809</v>
      </c>
      <c r="F140" s="2">
        <f>LN('データ処理シート(補正値)'!F142)</f>
        <v>-0.44722504235639587</v>
      </c>
      <c r="G140" s="2">
        <f>LN('データ処理シート(補正値)'!G142)</f>
        <v>-0.32434605682337253</v>
      </c>
      <c r="H140" s="2">
        <f>LN('データ処理シート(補正値)'!H142)</f>
        <v>-0.36528331847533246</v>
      </c>
      <c r="I140" s="2">
        <f>LN('データ処理シート(補正値)'!I142)</f>
        <v>-0.45444529032988301</v>
      </c>
      <c r="J140" s="2">
        <f>LN('データ処理シート(補正値)'!J142)</f>
        <v>-0.58896736165028163</v>
      </c>
      <c r="K140" s="2">
        <f>LN('データ処理シート(補正値)'!K142)</f>
        <v>-0.68003354141456207</v>
      </c>
      <c r="L140" s="2">
        <f>LN('データ処理シート(補正値)'!L142)</f>
        <v>-0.56739597525438512</v>
      </c>
      <c r="M140" s="2">
        <f>LN('データ処理シート(補正値)'!M142)</f>
        <v>-1.072944541919532</v>
      </c>
      <c r="N140" s="2">
        <f>LN('データ処理シート(補正値)'!N142)</f>
        <v>-1.152013065395225</v>
      </c>
      <c r="O140" s="2">
        <f>LN('データ処理シート(補正値)'!O142)</f>
        <v>-0.58519003905485312</v>
      </c>
      <c r="P140" s="2">
        <f>LN('データ処理シート(補正値)'!P142)</f>
        <v>-0.73772622395791276</v>
      </c>
      <c r="Q140" s="2">
        <f>LN('データ処理シート(補正値)'!Q142)</f>
        <v>-0.66009932651374492</v>
      </c>
      <c r="R140" s="2">
        <f>LN('データ処理シート(補正値)'!R142)</f>
        <v>-0.54025443445680277</v>
      </c>
      <c r="S140" s="2">
        <f>LN('データ処理シート(補正値)'!S142)</f>
        <v>-0.41098028879627452</v>
      </c>
    </row>
    <row r="141" spans="1:19">
      <c r="A141" s="3">
        <v>66.5</v>
      </c>
      <c r="B141" s="2">
        <f>LN('データ処理シート(補正値)'!B143)</f>
        <v>-1.1583622930738837</v>
      </c>
      <c r="C141" s="2">
        <f>LN('データ処理シート(補正値)'!C143)</f>
        <v>-0.61618613942381695</v>
      </c>
      <c r="D141" s="2">
        <f>LN('データ処理シート(補正値)'!D143)</f>
        <v>-0.73772622395791265</v>
      </c>
      <c r="E141" s="2">
        <f>LN('データ処理シート(補正値)'!E143)</f>
        <v>-0.62586243375434902</v>
      </c>
      <c r="F141" s="2">
        <f>LN('データ処理シート(補正値)'!F143)</f>
        <v>-0.44691229802233778</v>
      </c>
      <c r="G141" s="2">
        <f>LN('データ処理シート(補正値)'!G143)</f>
        <v>-0.32434605682337225</v>
      </c>
      <c r="H141" s="2">
        <f>LN('データ処理シート(補正値)'!H143)</f>
        <v>-0.36816932336446756</v>
      </c>
      <c r="I141" s="2">
        <f>LN('データ処理シート(補正値)'!I143)</f>
        <v>-0.46235297031521272</v>
      </c>
      <c r="J141" s="2">
        <f>LN('データ処理シート(補正値)'!J143)</f>
        <v>-0.59438840853668151</v>
      </c>
      <c r="K141" s="2">
        <f>LN('データ処理シート(補正値)'!K143)</f>
        <v>-0.68796065387264516</v>
      </c>
      <c r="L141" s="2">
        <f>LN('データ処理シート(補正値)'!L143)</f>
        <v>-0.57092954783569616</v>
      </c>
      <c r="M141" s="2">
        <f>LN('データ処理シート(補正値)'!M143)</f>
        <v>-1.0847093834991184</v>
      </c>
      <c r="N141" s="2">
        <f>LN('データ処理シート(補正値)'!N143)</f>
        <v>-1.1615520884419839</v>
      </c>
      <c r="O141" s="2">
        <f>LN('データ処理シート(補正値)'!O143)</f>
        <v>-0.58698698473155464</v>
      </c>
      <c r="P141" s="2">
        <f>LN('データ処理シート(補正値)'!P143)</f>
        <v>-0.74149744150099206</v>
      </c>
      <c r="Q141" s="2">
        <f>LN('データ処理シート(補正値)'!Q143)</f>
        <v>-0.66533747992067804</v>
      </c>
      <c r="R141" s="2">
        <f>LN('データ処理シート(補正値)'!R143)</f>
        <v>-0.54438240729483334</v>
      </c>
      <c r="S141" s="2">
        <f>LN('データ処理シート(補正値)'!S143)</f>
        <v>-0.41098028879627452</v>
      </c>
    </row>
    <row r="142" spans="1:19">
      <c r="A142" s="3">
        <v>67</v>
      </c>
      <c r="B142" s="2">
        <f>LN('データ処理シート(補正値)'!B144)</f>
        <v>-1.1679623668029029</v>
      </c>
      <c r="C142" s="2">
        <f>LN('データ処理シート(補正値)'!C144)</f>
        <v>-0.61803970807314002</v>
      </c>
      <c r="D142" s="2">
        <f>LN('データ処理シート(補正値)'!D144)</f>
        <v>-0.74191734492937467</v>
      </c>
      <c r="E142" s="2">
        <f>LN('データ処理シート(補正値)'!E144)</f>
        <v>-0.62773404201171323</v>
      </c>
      <c r="F142" s="2">
        <f>LN('データ処理シート(補正値)'!F144)</f>
        <v>-0.44535004180707921</v>
      </c>
      <c r="G142" s="2">
        <f>LN('データ処理シート(補正値)'!G144)</f>
        <v>-0.32573014008931084</v>
      </c>
      <c r="H142" s="2">
        <f>LN('データ処理シート(補正値)'!H144)</f>
        <v>-0.36816932336446739</v>
      </c>
      <c r="I142" s="2">
        <f>LN('データ処理シート(補正値)'!I144)</f>
        <v>-0.45981570285824586</v>
      </c>
      <c r="J142" s="2">
        <f>LN('データ処理シート(補正値)'!J144)</f>
        <v>-0.59747343049166279</v>
      </c>
      <c r="K142" s="2">
        <f>LN('データ処理シート(補正値)'!K144)</f>
        <v>-0.69154845919624819</v>
      </c>
      <c r="L142" s="2">
        <f>LN('データ処理シート(補正値)'!L144)</f>
        <v>-0.57447565084244678</v>
      </c>
      <c r="M142" s="2">
        <f>LN('データ処理シート(補正値)'!M144)</f>
        <v>-1.0876723486297755</v>
      </c>
      <c r="N142" s="2">
        <f>LN('データ処理シート(補正値)'!N144)</f>
        <v>-1.1744140020843916</v>
      </c>
      <c r="O142" s="2">
        <f>LN('データ処理シート(補正値)'!O144)</f>
        <v>-0.59239727745980242</v>
      </c>
      <c r="P142" s="2">
        <f>LN('データ処理シート(補正値)'!P144)</f>
        <v>-0.74992919465892982</v>
      </c>
      <c r="Q142" s="2">
        <f>LN('データ処理シート(補正値)'!Q144)</f>
        <v>-0.67119001320790295</v>
      </c>
      <c r="R142" s="2">
        <f>LN('データ処理シート(補正値)'!R144)</f>
        <v>-0.54956645208242116</v>
      </c>
      <c r="S142" s="2">
        <f>LN('データ処理シート(補正値)'!S144)</f>
        <v>-0.41703174447962976</v>
      </c>
    </row>
    <row r="143" spans="1:19">
      <c r="A143" s="3">
        <v>67.5</v>
      </c>
      <c r="B143" s="2">
        <f>LN('データ処理シート(補正値)'!B145)</f>
        <v>-1.18090753139494</v>
      </c>
      <c r="C143" s="2">
        <f>LN('データ処理シート(補正値)'!C145)</f>
        <v>-0.62362111791133501</v>
      </c>
      <c r="D143" s="2">
        <f>LN('データ処理シート(補正値)'!D145)</f>
        <v>-0.74781458190225347</v>
      </c>
      <c r="E143" s="2">
        <f>LN('データ処理シート(補正値)'!E145)</f>
        <v>-0.63468961098837662</v>
      </c>
      <c r="F143" s="2">
        <f>LN('データ処理シート(補正値)'!F145)</f>
        <v>-0.4538153690492111</v>
      </c>
      <c r="G143" s="2">
        <f>LN('データ処理シート(補正値)'!G145)</f>
        <v>-0.3285040669720361</v>
      </c>
      <c r="H143" s="2">
        <f>LN('データ処理シート(補正値)'!H145)</f>
        <v>-0.3754209867597878</v>
      </c>
      <c r="I143" s="2">
        <f>LN('データ処理シート(補正値)'!I145)</f>
        <v>-0.46744690046404563</v>
      </c>
      <c r="J143" s="2">
        <f>LN('データ処理シート(補正値)'!J145)</f>
        <v>-0.60458700358046513</v>
      </c>
      <c r="K143" s="2">
        <f>LN('データ処理シート(補正値)'!K145)</f>
        <v>-0.6987629193455811</v>
      </c>
      <c r="L143" s="2">
        <f>LN('データ処理シート(補正値)'!L145)</f>
        <v>-0.57803437345944086</v>
      </c>
      <c r="M143" s="2">
        <f>LN('データ処理シート(補正値)'!M145)</f>
        <v>-1.1026203100656486</v>
      </c>
      <c r="N143" s="2">
        <f>LN('データ処理シート(補正値)'!N145)</f>
        <v>-1.1841701770297564</v>
      </c>
      <c r="O143" s="2">
        <f>LN('データ処理シート(補正値)'!O145)</f>
        <v>-0.59420723270504161</v>
      </c>
      <c r="P143" s="2">
        <f>LN('データ処理シート(補正値)'!P145)</f>
        <v>-0.75587401046825042</v>
      </c>
      <c r="Q143" s="2">
        <f>LN('データ処理シート(補正値)'!Q145)</f>
        <v>-0.67452171643678027</v>
      </c>
      <c r="R143" s="2">
        <f>LN('データ処理シート(補正値)'!R145)</f>
        <v>-0.55199490080406144</v>
      </c>
      <c r="S143" s="2">
        <f>LN('データ処理シート(補正値)'!S145)</f>
        <v>-0.41703174447962976</v>
      </c>
    </row>
    <row r="144" spans="1:19">
      <c r="A144" s="3">
        <v>68</v>
      </c>
      <c r="B144" s="2">
        <f>LN('データ処理シート(補正値)'!B146)</f>
        <v>-1.1874435023747254</v>
      </c>
      <c r="C144" s="2">
        <f>LN('データ処理シート(補正値)'!C146)</f>
        <v>-0.62735944002194211</v>
      </c>
      <c r="D144" s="2">
        <f>LN('データ処理シート(補正値)'!D146)</f>
        <v>-0.7524726466447601</v>
      </c>
      <c r="E144" s="2">
        <f>LN('データ処理シート(補正値)'!E146)</f>
        <v>-0.63714499044466066</v>
      </c>
      <c r="F144" s="2">
        <f>LN('データ処理シート(補正値)'!F146)</f>
        <v>-0.45318584431957604</v>
      </c>
      <c r="G144" s="2">
        <f>LN('データ処理シート(補正値)'!G146)</f>
        <v>-0.3285040669720361</v>
      </c>
      <c r="H144" s="2">
        <f>LN('データ処理シート(補正値)'!H146)</f>
        <v>-0.37106368139083207</v>
      </c>
      <c r="I144" s="2">
        <f>LN('データ処理シート(補正値)'!I146)</f>
        <v>-0.46362402228169652</v>
      </c>
      <c r="J144" s="2">
        <f>LN('データ処理シート(補正値)'!J146)</f>
        <v>-0.60422097136554387</v>
      </c>
      <c r="K144" s="2">
        <f>LN('データ処理シート(補正値)'!K146)</f>
        <v>-0.69916525288550835</v>
      </c>
      <c r="L144" s="2">
        <f>LN('データ処理シート(補正値)'!L146)</f>
        <v>-0.58160580582703802</v>
      </c>
      <c r="M144" s="2">
        <f>LN('データ処理シート(補正値)'!M146)</f>
        <v>-1.1086626245216111</v>
      </c>
      <c r="N144" s="2">
        <f>LN('データ処理シート(補正値)'!N146)</f>
        <v>-1.1907275775759154</v>
      </c>
      <c r="O144" s="2">
        <f>LN('データ処理シート(補正値)'!O146)</f>
        <v>-0.59783700075562041</v>
      </c>
      <c r="P144" s="2">
        <f>LN('データ処理シート(補正値)'!P146)</f>
        <v>-0.75843264725857484</v>
      </c>
      <c r="Q144" s="2">
        <f>LN('データ処理シート(補正値)'!Q146)</f>
        <v>-0.67904705618116346</v>
      </c>
      <c r="R144" s="2">
        <f>LN('データ処理シート(補正値)'!R146)</f>
        <v>-0.5530374725753</v>
      </c>
      <c r="S144" s="2">
        <f>LN('データ処理シート(補正値)'!S146)</f>
        <v>-0.41855034765681998</v>
      </c>
    </row>
    <row r="145" spans="1:19">
      <c r="A145" s="3">
        <v>68.5</v>
      </c>
      <c r="B145" s="2">
        <f>LN('データ処理シート(補正値)'!B147)</f>
        <v>-1.1973282616072674</v>
      </c>
      <c r="C145" s="2">
        <f>LN('データ処理シート(補正値)'!C147)</f>
        <v>-0.63111178964049264</v>
      </c>
      <c r="D145" s="2">
        <f>LN('データ処理シート(補正値)'!D147)</f>
        <v>-0.75885972392532663</v>
      </c>
      <c r="E145" s="2">
        <f>LN('データ処理シート(補正値)'!E147)</f>
        <v>-0.64283436668635618</v>
      </c>
      <c r="F145" s="2">
        <f>LN('データ処理シート(補正値)'!F147)</f>
        <v>-0.45791696811058852</v>
      </c>
      <c r="G145" s="2">
        <f>LN('データ処理シート(補正値)'!G147)</f>
        <v>-0.33267943838251657</v>
      </c>
      <c r="H145" s="2">
        <f>LN('データ処理シート(補正値)'!H147)</f>
        <v>-0.36961545521446726</v>
      </c>
      <c r="I145" s="2">
        <f>LN('データ処理シート(補正値)'!I147)</f>
        <v>-0.46426015461866976</v>
      </c>
      <c r="J145" s="2">
        <f>LN('データ処理シート(補正値)'!J147)</f>
        <v>-0.60733652414683448</v>
      </c>
      <c r="K145" s="2">
        <f>LN('データ処理シート(補正値)'!K147)</f>
        <v>-0.70481498542762744</v>
      </c>
      <c r="L145" s="2">
        <f>LN('データ処理シート(補正値)'!L147)</f>
        <v>-0.58339631660082603</v>
      </c>
      <c r="M145" s="2">
        <f>LN('データ処理シート(補正値)'!M147)</f>
        <v>-1.1177951080848836</v>
      </c>
      <c r="N145" s="2">
        <f>LN('データ処理シート(補正値)'!N147)</f>
        <v>-1.2006450142332614</v>
      </c>
      <c r="O145" s="2">
        <f>LN('データ処理シート(補正値)'!O147)</f>
        <v>-0.60330647656015601</v>
      </c>
      <c r="P145" s="2">
        <f>LN('データ処理シート(補正値)'!P147)</f>
        <v>-0.76485802811394576</v>
      </c>
      <c r="Q145" s="2">
        <f>LN('データ処理シート(補正値)'!Q147)</f>
        <v>-0.68498061789355191</v>
      </c>
      <c r="R145" s="2">
        <f>LN('データ処理シート(補正値)'!R147)</f>
        <v>-0.55826669836612708</v>
      </c>
      <c r="S145" s="2">
        <f>LN('データ処理シート(補正値)'!S147)</f>
        <v>-0.42159449003804816</v>
      </c>
    </row>
    <row r="146" spans="1:19">
      <c r="A146" s="3">
        <v>69</v>
      </c>
      <c r="B146" s="2">
        <f>LN('データ処理シート(補正値)'!B148)</f>
        <v>-1.2039728043259361</v>
      </c>
      <c r="C146" s="2">
        <f>LN('データ処理シート(補正値)'!C148)</f>
        <v>-0.6348782724359695</v>
      </c>
      <c r="D146" s="2">
        <f>LN('データ処理シート(補正値)'!D148)</f>
        <v>-0.76314055238048029</v>
      </c>
      <c r="E146" s="2">
        <f>LN('データ処理シート(補正値)'!E148)</f>
        <v>-0.64473804135225787</v>
      </c>
      <c r="F146" s="2">
        <f>LN('データ処理シート(補正値)'!F148)</f>
        <v>-0.45791696811058852</v>
      </c>
      <c r="G146" s="2">
        <f>LN('データ処理シート(補正値)'!G148)</f>
        <v>-0.33267943838251657</v>
      </c>
      <c r="H146" s="2">
        <f>LN('データ処理シート(補正値)'!H148)</f>
        <v>-0.37251400796847856</v>
      </c>
      <c r="I146" s="2">
        <f>LN('データ処理シート(補正値)'!I148)</f>
        <v>-0.46744690046404563</v>
      </c>
      <c r="J146" s="2">
        <f>LN('データ処理シート(補正値)'!J148)</f>
        <v>-0.6110143510214231</v>
      </c>
      <c r="K146" s="2">
        <f>LN('データ処理シート(補正値)'!K148)</f>
        <v>-0.70887014102518164</v>
      </c>
      <c r="L146" s="2">
        <f>LN('データ処理シート(補正値)'!L148)</f>
        <v>-0.58698698473155464</v>
      </c>
      <c r="M146" s="2">
        <f>LN('データ処理シート(補正値)'!M148)</f>
        <v>-1.1239300966523995</v>
      </c>
      <c r="N146" s="2">
        <f>LN('データ処理シート(補正値)'!N148)</f>
        <v>-1.2106617924767327</v>
      </c>
      <c r="O146" s="2">
        <f>LN('データ処理シート(補正値)'!O148)</f>
        <v>-0.60513630323723189</v>
      </c>
      <c r="P146" s="2">
        <f>LN('データ処理シート(補正値)'!P148)</f>
        <v>-0.76873316751654053</v>
      </c>
      <c r="Q146" s="2">
        <f>LN('データ処理シート(補正値)'!Q148)</f>
        <v>-0.68637019628092144</v>
      </c>
      <c r="R146" s="2">
        <f>LN('データ処理シート(補正値)'!R148)</f>
        <v>-0.56071639337945578</v>
      </c>
      <c r="S146" s="2">
        <f>LN('データ処理シート(補正値)'!S148)</f>
        <v>-0.42159449003804816</v>
      </c>
    </row>
    <row r="147" spans="1:19">
      <c r="A147" s="3">
        <v>69.5</v>
      </c>
      <c r="B147" s="2">
        <f>LN('データ処理シート(補正値)'!B149)</f>
        <v>-1.2140231401794375</v>
      </c>
      <c r="C147" s="2">
        <f>LN('データ処理シート(補正値)'!C149)</f>
        <v>-0.6367668471238378</v>
      </c>
      <c r="D147" s="2">
        <f>LN('データ処理シート(補正値)'!D149)</f>
        <v>-0.76314055238048029</v>
      </c>
      <c r="E147" s="2">
        <f>LN('データ処理シート(補正値)'!E149)</f>
        <v>-0.64664534690852549</v>
      </c>
      <c r="F147" s="2">
        <f>LN('データ処理シート(補正値)'!F149)</f>
        <v>-0.45949899660064997</v>
      </c>
      <c r="G147" s="2">
        <f>LN('データ処理シート(補正値)'!G149)</f>
        <v>-0.33128570993391293</v>
      </c>
      <c r="H147" s="2">
        <f>LN('データ処理シート(補正値)'!H149)</f>
        <v>-0.37396644104879329</v>
      </c>
      <c r="I147" s="2">
        <f>LN('データ処理シート(補正値)'!I149)</f>
        <v>-0.4706438341331588</v>
      </c>
      <c r="J147" s="2">
        <f>LN('データ処理シート(補正値)'!J149)</f>
        <v>-0.61470575425338281</v>
      </c>
      <c r="K147" s="2">
        <f>LN('データ処理シート(補正値)'!K149)</f>
        <v>-0.71294180788812489</v>
      </c>
      <c r="L147" s="2">
        <f>LN('データ処理シート(補正値)'!L149)</f>
        <v>-0.59239727745980242</v>
      </c>
      <c r="M147" s="2">
        <f>LN('データ処理シート(補正値)'!M149)</f>
        <v>-1.1363141558521213</v>
      </c>
      <c r="N147" s="2">
        <f>LN('データ処理シート(補正値)'!N149)</f>
        <v>-1.2207799226423173</v>
      </c>
      <c r="O147" s="2">
        <f>LN('データ処理シート(補正値)'!O149)</f>
        <v>-0.60696948431889308</v>
      </c>
      <c r="P147" s="2">
        <f>LN('データ処理シート(補正値)'!P149)</f>
        <v>-0.77348993324248383</v>
      </c>
      <c r="Q147" s="2">
        <f>LN('データ処理シート(補正値)'!Q149)</f>
        <v>-0.69094959701645786</v>
      </c>
      <c r="R147" s="2">
        <f>LN('データ処理シート(補正値)'!R149)</f>
        <v>-0.56176810250356535</v>
      </c>
      <c r="S147" s="2">
        <f>LN('データ処理シート(補正値)'!S149)</f>
        <v>-0.42464792752493846</v>
      </c>
    </row>
    <row r="148" spans="1:19">
      <c r="A148" s="3">
        <v>70</v>
      </c>
      <c r="B148" s="2">
        <f>LN('データ処理シート(補正値)'!B150)</f>
        <v>-1.2207799226423173</v>
      </c>
      <c r="C148" s="2">
        <f>LN('データ処理シート(補正値)'!C150)</f>
        <v>-0.64055473044077493</v>
      </c>
      <c r="D148" s="2">
        <f>LN('データ処理シート(補正値)'!D150)</f>
        <v>-0.77219038790039829</v>
      </c>
      <c r="E148" s="2">
        <f>LN('データ処理シート(補正値)'!E150)</f>
        <v>-0.65104600454131001</v>
      </c>
      <c r="F148" s="2">
        <f>LN('データ処理シート(補正値)'!F150)</f>
        <v>-0.46362402228169652</v>
      </c>
      <c r="G148" s="2">
        <f>LN('データ処理シート(補正値)'!G150)</f>
        <v>-0.33827385856784098</v>
      </c>
      <c r="H148" s="2">
        <f>LN('データ処理シート(補正値)'!H150)</f>
        <v>-0.3754209867597878</v>
      </c>
      <c r="I148" s="2">
        <f>LN('データ処理シート(補正値)'!I150)</f>
        <v>-0.47160491061270937</v>
      </c>
      <c r="J148" s="2">
        <f>LN('データ処理シート(補正値)'!J150)</f>
        <v>-0.61711249428394777</v>
      </c>
      <c r="K148" s="2">
        <f>LN('データ処理シート(補正値)'!K150)</f>
        <v>-0.71539278950726504</v>
      </c>
      <c r="L148" s="2">
        <f>LN('データ処理シート(補正値)'!L150)</f>
        <v>-0.59420723270504161</v>
      </c>
      <c r="M148" s="2">
        <f>LN('データ処理シート(補正値)'!M150)</f>
        <v>-1.1425641761972924</v>
      </c>
      <c r="N148" s="2">
        <f>LN('データ処理シート(補正値)'!N150)</f>
        <v>-1.2241755116434554</v>
      </c>
      <c r="O148" s="2">
        <f>LN('データ処理シート(補正値)'!O150)</f>
        <v>-0.61248927754249083</v>
      </c>
      <c r="P148" s="2">
        <f>LN('データ処理シート(補正値)'!P150)</f>
        <v>-0.7782694339767805</v>
      </c>
      <c r="Q148" s="2">
        <f>LN('データ処理シート(補正値)'!Q150)</f>
        <v>-0.69555006517625562</v>
      </c>
      <c r="R148" s="2">
        <f>LN('データ処理シート(補正値)'!R150)</f>
        <v>-0.56633833369624931</v>
      </c>
      <c r="S148" s="2">
        <f>LN('データ処理シート(補正値)'!S150)</f>
        <v>-0.42771071705548425</v>
      </c>
    </row>
    <row r="149" spans="1:19">
      <c r="A149" s="3">
        <v>70.5</v>
      </c>
      <c r="B149" s="2">
        <f>LN('データ処理シート(補正値)'!B151)</f>
        <v>-1.2344320118106447</v>
      </c>
      <c r="C149" s="2">
        <f>LN('データ処理シート(補正値)'!C151)</f>
        <v>-0.64435701639051346</v>
      </c>
      <c r="D149" s="2">
        <f>LN('データ処理シート(補正値)'!D151)</f>
        <v>-0.77392349058723309</v>
      </c>
      <c r="E149" s="2">
        <f>LN('データ処理シート(補正値)'!E151)</f>
        <v>-0.65431115677474705</v>
      </c>
      <c r="F149" s="2">
        <f>LN('データ処理シート(補正値)'!F151)</f>
        <v>-0.46426015461866976</v>
      </c>
      <c r="G149" s="2">
        <f>LN('データ処理シート(補正値)'!G151)</f>
        <v>-0.33687231664255274</v>
      </c>
      <c r="H149" s="2">
        <f>LN('データ処理シート(補正値)'!H151)</f>
        <v>-0.37979736135958653</v>
      </c>
      <c r="I149" s="2">
        <f>LN('データ処理シート(補正値)'!I151)</f>
        <v>-0.47739084767975321</v>
      </c>
      <c r="J149" s="2">
        <f>LN('データ処理シート(補正値)'!J151)</f>
        <v>-0.62324805318027809</v>
      </c>
      <c r="K149" s="2">
        <f>LN('データ処理シート(補正値)'!K151)</f>
        <v>-0.72401884422703233</v>
      </c>
      <c r="L149" s="2">
        <f>LN('データ処理シート(補正値)'!L151)</f>
        <v>-0.59783700075562041</v>
      </c>
      <c r="M149" s="2">
        <f>LN('データ処理シート(補正値)'!M151)</f>
        <v>-1.155182640156504</v>
      </c>
      <c r="N149" s="2">
        <f>LN('データ処理シート(補正値)'!N151)</f>
        <v>-1.2378743560016174</v>
      </c>
      <c r="O149" s="2">
        <f>LN('データ処理シート(補正値)'!O151)</f>
        <v>-0.61618613942381695</v>
      </c>
      <c r="P149" s="2">
        <f>LN('データ処理シート(補正値)'!P151)</f>
        <v>-0.78438566099421658</v>
      </c>
      <c r="Q149" s="2">
        <f>LN('データ処理シート(補正値)'!Q151)</f>
        <v>-0.69896406588151005</v>
      </c>
      <c r="R149" s="2">
        <f>LN('データ処理シート(補正値)'!R151)</f>
        <v>-0.56880790630433775</v>
      </c>
      <c r="S149" s="2">
        <f>LN('データ処理シート(補正値)'!S151)</f>
        <v>-0.42924563677356775</v>
      </c>
    </row>
    <row r="150" spans="1:19">
      <c r="A150" s="3">
        <v>71</v>
      </c>
      <c r="B150" s="2">
        <f>LN('データ処理シート(補正値)'!B152)</f>
        <v>-1.2447947988461912</v>
      </c>
      <c r="C150" s="2">
        <f>LN('データ処理シート(補正値)'!C152)</f>
        <v>-0.64435701639051346</v>
      </c>
      <c r="D150" s="2">
        <f>LN('データ処理シート(補正値)'!D152)</f>
        <v>-0.7804495089627419</v>
      </c>
      <c r="E150" s="2">
        <f>LN('データ処理シート(補正値)'!E152)</f>
        <v>-0.65623682653984838</v>
      </c>
      <c r="F150" s="2">
        <f>LN('データ処理シート(補正値)'!F152)</f>
        <v>-0.46426015461866976</v>
      </c>
      <c r="G150" s="2">
        <f>LN('データ処理シート(補正値)'!G152)</f>
        <v>-0.33687231664255274</v>
      </c>
      <c r="H150" s="2">
        <f>LN('データ処理シート(補正値)'!H152)</f>
        <v>-0.38419297283262477</v>
      </c>
      <c r="I150" s="2">
        <f>LN('データ処理シート(補正値)'!I152)</f>
        <v>-0.48256215849313133</v>
      </c>
      <c r="J150" s="2">
        <f>LN('データ処理シート(補正値)'!J152)</f>
        <v>-0.62623647527731852</v>
      </c>
      <c r="K150" s="2">
        <f>LN('データ処理シート(補正値)'!K152)</f>
        <v>-0.72898163356916135</v>
      </c>
      <c r="L150" s="2">
        <f>LN('データ処理シート(補正値)'!L152)</f>
        <v>-0.60147999203412139</v>
      </c>
      <c r="M150" s="2">
        <f>LN('データ処理シート(補正値)'!M152)</f>
        <v>-1.1647520911726548</v>
      </c>
      <c r="N150" s="2">
        <f>LN('データ処理シート(補正値)'!N152)</f>
        <v>-1.2482730632225161</v>
      </c>
      <c r="O150" s="2">
        <f>LN('データ処理シート(補正値)'!O152)</f>
        <v>-0.61803970807314002</v>
      </c>
      <c r="P150" s="2">
        <f>LN('データ処理シート(補正値)'!P152)</f>
        <v>-0.78833736756369432</v>
      </c>
      <c r="Q150" s="2">
        <f>LN('データ処理シート(補正値)'!Q152)</f>
        <v>-0.70238976192687785</v>
      </c>
      <c r="R150" s="2">
        <f>LN('データ処理シート(補正値)'!R152)</f>
        <v>-0.56951462011467013</v>
      </c>
      <c r="S150" s="2">
        <f>LN('データ処理シート(補正値)'!S152)</f>
        <v>-0.42924563677356775</v>
      </c>
    </row>
    <row r="151" spans="1:19">
      <c r="A151" s="3">
        <v>71.5</v>
      </c>
      <c r="B151" s="2">
        <f>LN('データ処理シート(補正値)'!B153)</f>
        <v>-1.2517634681622845</v>
      </c>
      <c r="C151" s="2">
        <f>LN('データ処理シート(補正値)'!C153)</f>
        <v>-0.65008769109949827</v>
      </c>
      <c r="D151" s="2">
        <f>LN('データ処理シート(補正値)'!D153)</f>
        <v>-0.78482396913184937</v>
      </c>
      <c r="E151" s="2">
        <f>LN('データ処理シート(補正値)'!E153)</f>
        <v>-0.66982135525644859</v>
      </c>
      <c r="F151" s="2">
        <f>LN('データ処理シート(補正値)'!F153)</f>
        <v>-0.46904408975103568</v>
      </c>
      <c r="G151" s="2">
        <f>LN('データ処理シート(補正値)'!G153)</f>
        <v>-0.34249030894677601</v>
      </c>
      <c r="H151" s="2">
        <f>LN('データ処理シート(補正値)'!H153)</f>
        <v>-0.37979736135958653</v>
      </c>
      <c r="I151" s="2">
        <f>LN('データ処理シート(補正値)'!I153)</f>
        <v>-0.48029641873116774</v>
      </c>
      <c r="J151" s="2">
        <f>LN('データ処理シート(補正値)'!J153)</f>
        <v>-0.62773404201171334</v>
      </c>
      <c r="K151" s="2">
        <f>LN('データ処理シート(補正値)'!K153)</f>
        <v>-0.72939631323506648</v>
      </c>
      <c r="L151" s="2">
        <f>LN('データ処理シート(補正値)'!L153)</f>
        <v>-0.60513630323723189</v>
      </c>
      <c r="M151" s="2">
        <f>LN('データ処理シート(補正値)'!M153)</f>
        <v>-1.1711829815029451</v>
      </c>
      <c r="N151" s="2">
        <f>LN('データ処理シート(補正値)'!N153)</f>
        <v>-1.2552660987134867</v>
      </c>
      <c r="O151" s="2">
        <f>LN('データ処理シート(補正値)'!O153)</f>
        <v>-0.62175718447327255</v>
      </c>
      <c r="P151" s="2">
        <f>LN('データ処理シート(補正値)'!P153)</f>
        <v>-0.79540141459870184</v>
      </c>
      <c r="Q151" s="2">
        <f>LN('データ処理シート(補正値)'!Q153)</f>
        <v>-0.70907333111020443</v>
      </c>
      <c r="R151" s="2">
        <f>LN('データ処理シート(補正値)'!R153)</f>
        <v>-0.57412047413830436</v>
      </c>
      <c r="S151" s="2">
        <f>LN('データ処理シート(補正値)'!S153)</f>
        <v>-0.43386458262986249</v>
      </c>
    </row>
    <row r="152" spans="1:19">
      <c r="A152" s="3">
        <v>72</v>
      </c>
      <c r="B152" s="2">
        <f>LN('データ処理シート(補正値)'!B154)</f>
        <v>-1.2623083813388996</v>
      </c>
      <c r="C152" s="2">
        <f>LN('データ処理シート(補正値)'!C154)</f>
        <v>-0.65200523722877035</v>
      </c>
      <c r="D152" s="2">
        <f>LN('データ処理シート(補正値)'!D154)</f>
        <v>-0.78877741157519554</v>
      </c>
      <c r="E152" s="2">
        <f>LN('データ処理シート(補正値)'!E154)</f>
        <v>-0.66923536051363242</v>
      </c>
      <c r="F152" s="2">
        <f>LN('データ処理シート(補正値)'!F154)</f>
        <v>-0.46968368043481556</v>
      </c>
      <c r="G152" s="2">
        <f>LN('データ処理シート(補正値)'!G154)</f>
        <v>-0.33967736757016131</v>
      </c>
      <c r="H152" s="2">
        <f>LN('データ処理シート(補正値)'!H154)</f>
        <v>-0.39008400606986215</v>
      </c>
      <c r="I152" s="2">
        <f>LN('データ処理シート(補正値)'!I154)</f>
        <v>-0.48353476353008701</v>
      </c>
      <c r="J152" s="2">
        <f>LN('データ処理シート(補正値)'!J154)</f>
        <v>-0.62960915975595777</v>
      </c>
      <c r="K152" s="2">
        <f>LN('データ処理シート(補正値)'!K154)</f>
        <v>-0.73355259519498428</v>
      </c>
      <c r="L152" s="2">
        <f>LN('データ処理シート(補正値)'!L154)</f>
        <v>-0.60696948431889308</v>
      </c>
      <c r="M152" s="2">
        <f>LN('データ処理シート(補正値)'!M154)</f>
        <v>-1.1841701770297564</v>
      </c>
      <c r="N152" s="2">
        <f>LN('データ処理シート(補正値)'!N154)</f>
        <v>-1.2658482080440236</v>
      </c>
      <c r="O152" s="2">
        <f>LN('データ処理シート(補正値)'!O154)</f>
        <v>-0.62548853208613064</v>
      </c>
      <c r="P152" s="2">
        <f>LN('データ処理シート(補正値)'!P154)</f>
        <v>-0.7998419192309083</v>
      </c>
      <c r="Q152" s="2">
        <f>LN('データ処理シート(補正値)'!Q154)</f>
        <v>-0.71110750593693806</v>
      </c>
      <c r="R152" s="2">
        <f>LN('データ処理シート(補正値)'!R154)</f>
        <v>-0.5758976205097055</v>
      </c>
      <c r="S152" s="2">
        <f>LN('データ処理シート(補正値)'!S154)</f>
        <v>-0.43540898448123644</v>
      </c>
    </row>
    <row r="153" spans="1:19">
      <c r="A153" s="3">
        <v>72.5</v>
      </c>
      <c r="B153" s="2">
        <f>LN('データ処理シート(補正値)'!B155)</f>
        <v>-1.2694006096483914</v>
      </c>
      <c r="C153" s="2">
        <f>LN('データ処理シート(補正値)'!C155)</f>
        <v>-0.65392646740666394</v>
      </c>
      <c r="D153" s="2">
        <f>LN('データ処理シート(補正値)'!D155)</f>
        <v>-0.78921764931067895</v>
      </c>
      <c r="E153" s="2">
        <f>LN('データ処理シート(補正値)'!E155)</f>
        <v>-0.671777154823753</v>
      </c>
      <c r="F153" s="2">
        <f>LN('データ処理シート(補正値)'!F155)</f>
        <v>-0.46904408975103568</v>
      </c>
      <c r="G153" s="2">
        <f>LN('データ処理シート(補正値)'!G155)</f>
        <v>-0.33967736757016131</v>
      </c>
      <c r="H153" s="2">
        <f>LN('データ処理シート(補正値)'!H155)</f>
        <v>-0.39008400606986199</v>
      </c>
      <c r="I153" s="2">
        <f>LN('データ処理シート(補正値)'!I155)</f>
        <v>-0.48191428027157057</v>
      </c>
      <c r="J153" s="2">
        <f>LN('データ処理シート(補正値)'!J155)</f>
        <v>-0.63336997652408478</v>
      </c>
      <c r="K153" s="2">
        <f>LN('データ処理シート(補正値)'!K155)</f>
        <v>-0.73772622395791276</v>
      </c>
      <c r="L153" s="2">
        <f>LN('データ処理シート(補正値)'!L155)</f>
        <v>-0.61248927754249083</v>
      </c>
      <c r="M153" s="2">
        <f>LN('データ処理シート(補正値)'!M155)</f>
        <v>-1.1874435023747254</v>
      </c>
      <c r="N153" s="2">
        <f>LN('データ処理シート(補正値)'!N155)</f>
        <v>-1.2694006096483914</v>
      </c>
      <c r="O153" s="2">
        <f>LN('データ処理シート(補正値)'!O155)</f>
        <v>-0.62923385481629268</v>
      </c>
      <c r="P153" s="2">
        <f>LN('データ処理シート(補正値)'!P155)</f>
        <v>-0.80430222992610789</v>
      </c>
      <c r="Q153" s="2">
        <f>LN('データ処理シート(補正値)'!Q155)</f>
        <v>-0.71723497608903519</v>
      </c>
      <c r="R153" s="2">
        <f>LN('データ処理シート(補正値)'!R155)</f>
        <v>-0.57946141615612889</v>
      </c>
      <c r="S153" s="2">
        <f>LN('データ処理シート(補正値)'!S155)</f>
        <v>-0.44005655287778356</v>
      </c>
    </row>
    <row r="154" spans="1:19">
      <c r="A154" s="3">
        <v>73</v>
      </c>
      <c r="B154" s="2">
        <f>LN('データ処理シート(補正値)'!B156)</f>
        <v>-1.2765434971607714</v>
      </c>
      <c r="C154" s="2">
        <f>LN('データ処理シート(補正値)'!C156)</f>
        <v>-0.6616485135005743</v>
      </c>
      <c r="D154" s="2">
        <f>LN('データ処理シート(補正値)'!D156)</f>
        <v>-0.79806335050950516</v>
      </c>
      <c r="E154" s="2">
        <f>LN('データ処理シート(補正値)'!E156)</f>
        <v>-0.67963883053515284</v>
      </c>
      <c r="F154" s="2">
        <f>LN('データ処理シート(補正値)'!F156)</f>
        <v>-0.47385102097462917</v>
      </c>
      <c r="G154" s="2">
        <f>LN('データ処理シート(補正値)'!G156)</f>
        <v>-0.34389975245000975</v>
      </c>
      <c r="H154" s="2">
        <f>LN('データ処理シート(補正値)'!H156)</f>
        <v>-0.39156220293917304</v>
      </c>
      <c r="I154" s="2">
        <f>LN('データ処理シート(補正値)'!I156)</f>
        <v>-0.48678362928575269</v>
      </c>
      <c r="J154" s="2">
        <f>LN('データ処理シート(補正値)'!J156)</f>
        <v>-0.63714499044466066</v>
      </c>
      <c r="K154" s="2">
        <f>LN('データ処理シート(補正値)'!K156)</f>
        <v>-0.744019510933702</v>
      </c>
      <c r="L154" s="2">
        <f>LN('データ処理シート(補正値)'!L156)</f>
        <v>-0.6143360001356557</v>
      </c>
      <c r="M154" s="2">
        <f>LN('データ処理シート(補正値)'!M156)</f>
        <v>-1.1973282616072674</v>
      </c>
      <c r="N154" s="2">
        <f>LN('データ処理シート(補正値)'!N156)</f>
        <v>-1.2801341652915001</v>
      </c>
      <c r="O154" s="2">
        <f>LN('データ処理シート(補正値)'!O156)</f>
        <v>-0.63111178964049264</v>
      </c>
      <c r="P154" s="2">
        <f>LN('データ処理シート(補正値)'!P156)</f>
        <v>-0.80878252415886986</v>
      </c>
      <c r="Q154" s="2">
        <f>LN('データ処理シート(補正値)'!Q156)</f>
        <v>-0.72134091493072716</v>
      </c>
      <c r="R154" s="2">
        <f>LN('データ処理シート(補正値)'!R156)</f>
        <v>-0.58124808806253647</v>
      </c>
      <c r="S154" s="2">
        <f>LN('データ処理シート(補正値)'!S156)</f>
        <v>-0.43850496218636453</v>
      </c>
    </row>
    <row r="155" spans="1:19">
      <c r="A155" s="3">
        <v>73.5</v>
      </c>
      <c r="B155" s="2">
        <f>LN('データ処理シート(補正値)'!B157)</f>
        <v>-1.2873544132649872</v>
      </c>
      <c r="C155" s="2">
        <f>LN('データ処理シート(補正値)'!C157)</f>
        <v>-0.6616485135005743</v>
      </c>
      <c r="D155" s="2">
        <f>LN('データ処理シート(補正値)'!D157)</f>
        <v>-0.800287056117849</v>
      </c>
      <c r="E155" s="2">
        <f>LN('データ処理シート(補正値)'!E157)</f>
        <v>-0.67963883053515284</v>
      </c>
      <c r="F155" s="2">
        <f>LN('データ処理シート(補正値)'!F157)</f>
        <v>-0.47545847992869927</v>
      </c>
      <c r="G155" s="2">
        <f>LN('データ処理シート(補正値)'!G157)</f>
        <v>-0.34389975245000975</v>
      </c>
      <c r="H155" s="2">
        <f>LN('データ処理シート(補正値)'!H157)</f>
        <v>-0.40197121885390869</v>
      </c>
      <c r="I155" s="2">
        <f>LN('データ処理シート(補正値)'!I157)</f>
        <v>-0.49331319868135953</v>
      </c>
      <c r="J155" s="2">
        <f>LN('データ処理シート(補正値)'!J157)</f>
        <v>-0.64378575102222124</v>
      </c>
      <c r="K155" s="2">
        <f>LN('データ処理シート(補正値)'!K157)</f>
        <v>-0.74823714687790543</v>
      </c>
      <c r="L155" s="2">
        <f>LN('データ処理シート(補正値)'!L157)</f>
        <v>-0.61989671882035258</v>
      </c>
      <c r="M155" s="2">
        <f>LN('データ処理シート(補正値)'!M157)</f>
        <v>-1.2073117055914506</v>
      </c>
      <c r="N155" s="2">
        <f>LN('データ処理シート(補正値)'!N157)</f>
        <v>-1.2909841813155658</v>
      </c>
      <c r="O155" s="2">
        <f>LN('データ処理シート(補正値)'!O157)</f>
        <v>-0.6348782724359695</v>
      </c>
      <c r="P155" s="2">
        <f>LN('データ処理シート(補正値)'!P157)</f>
        <v>-0.81373414354906315</v>
      </c>
      <c r="Q155" s="2">
        <f>LN('データ処理シート(補正値)'!Q157)</f>
        <v>-0.72401884422703233</v>
      </c>
      <c r="R155" s="2">
        <f>LN('データ処理シート(補正値)'!R157)</f>
        <v>-0.58411341953582274</v>
      </c>
      <c r="S155" s="2">
        <f>LN('データ処理シート(補正値)'!S157)</f>
        <v>-0.44005655287778356</v>
      </c>
    </row>
    <row r="156" spans="1:19">
      <c r="A156" s="3">
        <v>74</v>
      </c>
      <c r="B156" s="2">
        <f>LN('データ処理シート(補正値)'!B158)</f>
        <v>-1.2982834837971775</v>
      </c>
      <c r="C156" s="2">
        <f>LN('データ処理シート(補正値)'!C158)</f>
        <v>-0.66747943381136776</v>
      </c>
      <c r="D156" s="2">
        <f>LN('データ処理シート(補正値)'!D158)</f>
        <v>-0.80878252415886986</v>
      </c>
      <c r="E156" s="2">
        <f>LN('データ処理シート(補正値)'!E158)</f>
        <v>-0.68895597594147728</v>
      </c>
      <c r="F156" s="2">
        <f>LN('データ処理シート(補正値)'!F158)</f>
        <v>-0.48094324928412097</v>
      </c>
      <c r="G156" s="2">
        <f>LN('データ処理シート(補正値)'!G158)</f>
        <v>-0.34814004148889505</v>
      </c>
      <c r="H156" s="2">
        <f>LN('データ処理シート(補正値)'!H158)</f>
        <v>-0.39452516806983012</v>
      </c>
      <c r="I156" s="2">
        <f>LN('データ処理シート(補正値)'!I158)</f>
        <v>-0.49069625247082477</v>
      </c>
      <c r="J156" s="2">
        <f>LN('データ処理シート(補正値)'!J158)</f>
        <v>-0.64607277317401646</v>
      </c>
      <c r="K156" s="2">
        <f>LN('データ処理シート(補正値)'!K158)</f>
        <v>-0.75417188239771993</v>
      </c>
      <c r="L156" s="2">
        <f>LN('データ処理シート(補正値)'!L158)</f>
        <v>-0.62175718447327255</v>
      </c>
      <c r="M156" s="2">
        <f>LN('データ処理シート(補正値)'!M158)</f>
        <v>-1.2207799226423173</v>
      </c>
      <c r="N156" s="2">
        <f>LN('データ処理シート(補正値)'!N158)</f>
        <v>-1.3019532126861399</v>
      </c>
      <c r="O156" s="2">
        <f>LN('データ処理シート(補正値)'!O158)</f>
        <v>-0.63865899527587555</v>
      </c>
      <c r="P156" s="2">
        <f>LN('データ処理シート(補正値)'!P158)</f>
        <v>-0.82234511903162733</v>
      </c>
      <c r="Q156" s="2">
        <f>LN('データ処理シート(補正値)'!Q158)</f>
        <v>-0.73168013027672896</v>
      </c>
      <c r="R156" s="2">
        <f>LN('データ処理シート(補正値)'!R158)</f>
        <v>-0.58842686978954228</v>
      </c>
      <c r="S156" s="2">
        <f>LN('データ処理シート(補正値)'!S158)</f>
        <v>-0.44628710262841964</v>
      </c>
    </row>
    <row r="157" spans="1:19">
      <c r="A157" s="3">
        <v>74.5</v>
      </c>
      <c r="B157" s="2">
        <f>LN('データ処理シート(補正値)'!B159)</f>
        <v>-1.3056364581024362</v>
      </c>
      <c r="C157" s="2">
        <f>LN('データ処理シート(補正値)'!C159)</f>
        <v>-0.66943065394262924</v>
      </c>
      <c r="D157" s="2">
        <f>LN('データ処理シート(補正値)'!D159)</f>
        <v>-0.81148036752181008</v>
      </c>
      <c r="E157" s="2">
        <f>LN('データ処理シート(補正値)'!E159)</f>
        <v>-0.69154845919624797</v>
      </c>
      <c r="F157" s="2">
        <f>LN('データ処理シート(補正値)'!F159)</f>
        <v>-0.48191428027157057</v>
      </c>
      <c r="G157" s="2">
        <f>LN('データ処理シート(補正値)'!G159)</f>
        <v>-0.35097692282409437</v>
      </c>
      <c r="H157" s="2">
        <f>LN('データ処理シート(補正値)'!H159)</f>
        <v>-0.39600994933740918</v>
      </c>
      <c r="I157" s="2">
        <f>LN('データ処理シート(補正値)'!I159)</f>
        <v>-0.49396850669956766</v>
      </c>
      <c r="J157" s="2">
        <f>LN('データ処理シート(補正値)'!J159)</f>
        <v>-0.64798262860557188</v>
      </c>
      <c r="K157" s="2">
        <f>LN('データ処理シート(補正値)'!K159)</f>
        <v>-0.75843264725857484</v>
      </c>
      <c r="L157" s="2">
        <f>LN('データ処理シート(補正値)'!L159)</f>
        <v>-0.62548853208613064</v>
      </c>
      <c r="M157" s="2">
        <f>LN('データ処理シート(補正値)'!M159)</f>
        <v>-1.2275826699650698</v>
      </c>
      <c r="N157" s="2">
        <f>LN('データ処理シート(補正値)'!N159)</f>
        <v>-1.3093333199837625</v>
      </c>
      <c r="O157" s="2">
        <f>LN('データ処理シート(補正値)'!O159)</f>
        <v>-0.64245406624442714</v>
      </c>
      <c r="P157" s="2">
        <f>LN('データ処理シート(補正値)'!P159)</f>
        <v>-0.82690717073946973</v>
      </c>
      <c r="Q157" s="2">
        <f>LN('データ処理シート(補正値)'!Q159)</f>
        <v>-0.73376086344524227</v>
      </c>
      <c r="R157" s="2">
        <f>LN('データ処理シート(補正値)'!R159)</f>
        <v>-0.59022964655325894</v>
      </c>
      <c r="S157" s="2">
        <f>LN('データ処理シート(補正値)'!S159)</f>
        <v>-0.44628710262841964</v>
      </c>
    </row>
    <row r="158" spans="1:19">
      <c r="A158" s="3">
        <v>75</v>
      </c>
      <c r="B158" s="2">
        <f>LN('データ処理シート(補正値)'!B160)</f>
        <v>-1.3167682984712805</v>
      </c>
      <c r="C158" s="2">
        <f>LN('データ処理シート(補正値)'!C160)</f>
        <v>-0.67334455326376563</v>
      </c>
      <c r="D158" s="2">
        <f>LN('データ処理シート(補正値)'!D160)</f>
        <v>-0.81554082877401213</v>
      </c>
      <c r="E158" s="2">
        <f>LN('データ処理シート(補正値)'!E160)</f>
        <v>-0.6929472005572791</v>
      </c>
      <c r="F158" s="2">
        <f>LN('データ処理シート(補正値)'!F160)</f>
        <v>-0.48094324928412097</v>
      </c>
      <c r="G158" s="2">
        <f>LN('データ処理シート(補正値)'!G160)</f>
        <v>-0.34955747616986832</v>
      </c>
      <c r="H158" s="2">
        <f>LN('データ処理シート(補正値)'!H160)</f>
        <v>-0.39898614201045518</v>
      </c>
      <c r="I158" s="2">
        <f>LN('データ処理シート(補正値)'!I160)</f>
        <v>-0.49560865796113035</v>
      </c>
      <c r="J158" s="2">
        <f>LN('データ処理シート(補正値)'!J160)</f>
        <v>-0.65181331706696832</v>
      </c>
      <c r="K158" s="2">
        <f>LN('データ処理シート(補正値)'!K160)</f>
        <v>-0.76271164394585445</v>
      </c>
      <c r="L158" s="2">
        <f>LN('データ処理シート(補正値)'!L160)</f>
        <v>-0.62923385481629268</v>
      </c>
      <c r="M158" s="2">
        <f>LN('データ処理シート(補正値)'!M160)</f>
        <v>-1.2378743560016174</v>
      </c>
      <c r="N158" s="2">
        <f>LN('データ処理シート(補正値)'!N160)</f>
        <v>-1.3205066205818874</v>
      </c>
      <c r="O158" s="2">
        <f>LN('データ処理シート(補正値)'!O160)</f>
        <v>-0.64435701639051346</v>
      </c>
      <c r="P158" s="2">
        <f>LN('データ処理シート(補正値)'!P160)</f>
        <v>-0.82873783486629371</v>
      </c>
      <c r="Q158" s="2">
        <f>LN('データ処理シート(補正値)'!Q160)</f>
        <v>-0.73730807634571505</v>
      </c>
      <c r="R158" s="2">
        <f>LN('データ処理シート(補正値)'!R160)</f>
        <v>-0.59095166824527545</v>
      </c>
      <c r="S158" s="2">
        <f>LN('データ処理シート(補正値)'!S160)</f>
        <v>-0.44628710262841964</v>
      </c>
    </row>
    <row r="159" spans="1:19">
      <c r="A159" s="3">
        <v>75.5</v>
      </c>
      <c r="B159" s="2">
        <f>LN('データ処理シート(補正値)'!B161)</f>
        <v>-1.3280254529959148</v>
      </c>
      <c r="C159" s="2">
        <f>LN('データ処理シート(補正値)'!C161)</f>
        <v>-0.67727383140365516</v>
      </c>
      <c r="D159" s="2">
        <f>LN('データ処理シート(補正値)'!D161)</f>
        <v>-0.82189005645267077</v>
      </c>
      <c r="E159" s="2">
        <f>LN('データ処理シート(補正値)'!E161)</f>
        <v>-0.70037322565168481</v>
      </c>
      <c r="F159" s="2">
        <f>LN('データ処理シート(補正値)'!F161)</f>
        <v>-0.48808613679650104</v>
      </c>
      <c r="G159" s="2">
        <f>LN('データ処理シート(補正値)'!G161)</f>
        <v>-0.35097692282409437</v>
      </c>
      <c r="H159" s="2">
        <f>LN('データ処理シート(補正値)'!H161)</f>
        <v>-0.40047756659712541</v>
      </c>
      <c r="I159" s="2">
        <f>LN('データ処理シート(補正値)'!I161)</f>
        <v>-0.49889705290071695</v>
      </c>
      <c r="J159" s="2">
        <f>LN('データ処理シート(補正値)'!J161)</f>
        <v>-0.65565873614895354</v>
      </c>
      <c r="K159" s="2">
        <f>LN('データ処理シート(補正値)'!K161)</f>
        <v>-0.76700902915840063</v>
      </c>
      <c r="L159" s="2">
        <f>LN('データ処理シート(補正値)'!L161)</f>
        <v>-0.63111178964049264</v>
      </c>
      <c r="M159" s="2">
        <f>LN('データ処理シート(補正値)'!M161)</f>
        <v>-1.2482730632225161</v>
      </c>
      <c r="N159" s="2">
        <f>LN('データ処理シート(補正値)'!N161)</f>
        <v>-1.3280254529959148</v>
      </c>
      <c r="O159" s="2">
        <f>LN('データ処理シート(補正値)'!O161)</f>
        <v>-0.64817381491721437</v>
      </c>
      <c r="P159" s="2">
        <f>LN('データ処理シート(補正値)'!P161)</f>
        <v>-0.83563282885670054</v>
      </c>
      <c r="Q159" s="2">
        <f>LN('データ処理シート(補正値)'!Q161)</f>
        <v>-0.74359872405604355</v>
      </c>
      <c r="R159" s="2">
        <f>LN('データ処理シート(補正値)'!R161)</f>
        <v>-0.59638351212763741</v>
      </c>
      <c r="S159" s="2">
        <f>LN('データ処理シート(補正値)'!S161)</f>
        <v>-0.44941699563734733</v>
      </c>
    </row>
    <row r="160" spans="1:19">
      <c r="A160" s="3">
        <v>76</v>
      </c>
      <c r="B160" s="2">
        <f>LN('データ処理シート(補正値)'!B162)</f>
        <v>-1.3356012468043725</v>
      </c>
      <c r="C160" s="2">
        <f>LN('データ処理シート(補正値)'!C162)</f>
        <v>-0.67924427539095411</v>
      </c>
      <c r="D160" s="2">
        <f>LN('データ処理シート(補正値)'!D162)</f>
        <v>-0.82007187413361227</v>
      </c>
      <c r="E160" s="2">
        <f>LN('データ処理シート(補正値)'!E162)</f>
        <v>-0.70097775967513376</v>
      </c>
      <c r="F160" s="2">
        <f>LN('データ処理シート(補正値)'!F162)</f>
        <v>-0.48580786079070287</v>
      </c>
      <c r="G160" s="2">
        <f>LN('データ処理シート(補正値)'!G162)</f>
        <v>-0.35097692282409471</v>
      </c>
      <c r="H160" s="2">
        <f>LN('データ処理シート(補正値)'!H162)</f>
        <v>-0.40197121885390852</v>
      </c>
      <c r="I160" s="2">
        <f>LN('データ処理シート(補正値)'!I162)</f>
        <v>-0.50054531435843419</v>
      </c>
      <c r="J160" s="2">
        <f>LN('データ処理シート(補正値)'!J162)</f>
        <v>-0.65951899957996107</v>
      </c>
      <c r="K160" s="2">
        <f>LN('データ処理シート(補正値)'!K162)</f>
        <v>-0.77132496162396935</v>
      </c>
      <c r="L160" s="2">
        <f>LN('データ処理シート(補正値)'!L162)</f>
        <v>-0.6348782724359695</v>
      </c>
      <c r="M160" s="2">
        <f>LN('データ処理シート(補正値)'!M162)</f>
        <v>-1.2552660987134867</v>
      </c>
      <c r="N160" s="2">
        <f>LN('データ処理シート(補正値)'!N162)</f>
        <v>-1.3394107752210402</v>
      </c>
      <c r="O160" s="2">
        <f>LN('データ処理シート(補正値)'!O162)</f>
        <v>-0.65008769109949827</v>
      </c>
      <c r="P160" s="2">
        <f>LN('データ処理シート(補正値)'!P162)</f>
        <v>-0.84071954502708091</v>
      </c>
      <c r="Q160" s="2">
        <f>LN('データ処理シート(補正値)'!Q162)</f>
        <v>-0.75056445142989592</v>
      </c>
      <c r="R160" s="2">
        <f>LN('データ処理シート(補正値)'!R162)</f>
        <v>-0.60111509511345163</v>
      </c>
      <c r="S160" s="2">
        <f>LN('データ処理シート(補正値)'!S162)</f>
        <v>-0.45098562340997367</v>
      </c>
    </row>
    <row r="161" spans="1:19">
      <c r="A161" s="3">
        <v>76.5</v>
      </c>
      <c r="B161" s="2">
        <f>LN('データ処理シート(補正値)'!B163)</f>
        <v>-1.3432348716594436</v>
      </c>
      <c r="C161" s="2">
        <f>LN('データ処理シート(補正値)'!C163)</f>
        <v>-0.68121860969467152</v>
      </c>
      <c r="D161" s="2">
        <f>LN('データ処理シート(補正値)'!D163)</f>
        <v>-0.82690717073946973</v>
      </c>
      <c r="E161" s="2">
        <f>LN('データ処理シート(補正値)'!E163)</f>
        <v>-0.70097775967513376</v>
      </c>
      <c r="F161" s="2">
        <f>LN('データ処理シート(補正値)'!F163)</f>
        <v>-0.48580786079070287</v>
      </c>
      <c r="G161" s="2">
        <f>LN('データ処理シート(補正値)'!G163)</f>
        <v>-0.35097692282409437</v>
      </c>
      <c r="H161" s="2">
        <f>LN('データ処理シート(補正値)'!H163)</f>
        <v>-0.40346710544549141</v>
      </c>
      <c r="I161" s="2">
        <f>LN('データ処理シート(補正値)'!I163)</f>
        <v>-0.50318819663677938</v>
      </c>
      <c r="J161" s="2">
        <f>LN('データ処理シート(補正値)'!J163)</f>
        <v>-0.66203618553489263</v>
      </c>
      <c r="K161" s="2">
        <f>LN('データ処理シート(補正値)'!K163)</f>
        <v>-0.77175758114185677</v>
      </c>
      <c r="L161" s="2">
        <f>LN('データ処理シート(補正値)'!L163)</f>
        <v>-0.6367668471238378</v>
      </c>
      <c r="M161" s="2">
        <f>LN('データ処理シート(補正値)'!M163)</f>
        <v>-1.258781040820931</v>
      </c>
      <c r="N161" s="2">
        <f>LN('データ処理シート(補正値)'!N163)</f>
        <v>-1.3432348716594436</v>
      </c>
      <c r="O161" s="2">
        <f>LN('データ処理シート(補正値)'!O163)</f>
        <v>-0.65200523722877035</v>
      </c>
      <c r="P161" s="2">
        <f>LN('データ処理シート(補正値)'!P163)</f>
        <v>-0.84304027013456229</v>
      </c>
      <c r="Q161" s="2">
        <f>LN('データ処理シート(補正値)'!Q163)</f>
        <v>-0.75268489327614163</v>
      </c>
      <c r="R161" s="2">
        <f>LN('データ処理シート(補正値)'!R163)</f>
        <v>-0.60294091267379635</v>
      </c>
      <c r="S161" s="2">
        <f>LN('データ処理シート(補正値)'!S163)</f>
        <v>-0.45098562340997367</v>
      </c>
    </row>
    <row r="162" spans="1:19">
      <c r="A162" s="3">
        <v>77</v>
      </c>
      <c r="B162" s="2">
        <f>LN('データ処理シート(補正値)'!B164)</f>
        <v>-1.3547956940605197</v>
      </c>
      <c r="C162" s="2">
        <f>LN('データ処理シート(補正値)'!C164)</f>
        <v>-0.68716510888239801</v>
      </c>
      <c r="D162" s="2">
        <f>LN('データ処理シート(補正値)'!D164)</f>
        <v>-0.8287378348662936</v>
      </c>
      <c r="E162" s="2">
        <f>LN('データ処理シート(補正値)'!E164)</f>
        <v>-0.70846388467183852</v>
      </c>
      <c r="F162" s="2">
        <f>LN('データ処理シート(補正値)'!F164)</f>
        <v>-0.49134984726533376</v>
      </c>
      <c r="G162" s="2">
        <f>LN('データ処理シート(補正値)'!G164)</f>
        <v>-0.35382187495632567</v>
      </c>
      <c r="H162" s="2">
        <f>LN('データ処理シート(補正値)'!H164)</f>
        <v>-0.40496523306651327</v>
      </c>
      <c r="I162" s="2">
        <f>LN('データ処理シート(補正値)'!I164)</f>
        <v>-0.50385001002956531</v>
      </c>
      <c r="J162" s="2">
        <f>LN('データ処理シート(補正値)'!J164)</f>
        <v>-0.66728452103421776</v>
      </c>
      <c r="K162" s="2">
        <f>LN('データ処理シート(補正値)'!K164)</f>
        <v>-0.7800131135816073</v>
      </c>
      <c r="L162" s="2">
        <f>LN('データ処理シート(補正値)'!L164)</f>
        <v>-0.64055473044077493</v>
      </c>
      <c r="M162" s="2">
        <f>LN('データ処理シート(補正値)'!M164)</f>
        <v>-1.2729656758128876</v>
      </c>
      <c r="N162" s="2">
        <f>LN('データ処理シート(補正値)'!N164)</f>
        <v>-1.3586791940869172</v>
      </c>
      <c r="O162" s="2">
        <f>LN('データ処理シート(補正値)'!O164)</f>
        <v>-0.65778003672265395</v>
      </c>
      <c r="P162" s="2">
        <f>LN('データ処理シート(補正値)'!P164)</f>
        <v>-0.85190847294488681</v>
      </c>
      <c r="Q162" s="2">
        <f>LN('データ処理シート(補正値)'!Q164)</f>
        <v>-0.76056985687737955</v>
      </c>
      <c r="R162" s="2">
        <f>LN('データ処理シート(補正値)'!R164)</f>
        <v>-0.60733652414683448</v>
      </c>
      <c r="S162" s="2">
        <f>LN('データ処理シート(補正値)'!S164)</f>
        <v>-0.45255671564201505</v>
      </c>
    </row>
    <row r="163" spans="1:19">
      <c r="A163" s="3">
        <v>77.5</v>
      </c>
      <c r="B163" s="2">
        <f>LN('データ処理シート(補正値)'!B165)</f>
        <v>-1.3625778345025745</v>
      </c>
      <c r="C163" s="2">
        <f>LN('データ処理シート(補正値)'!C165)</f>
        <v>-0.68915515929040783</v>
      </c>
      <c r="D163" s="2">
        <f>LN('データ処理シート(補正値)'!D165)</f>
        <v>-0.83840419321708393</v>
      </c>
      <c r="E163" s="2">
        <f>LN('データ処理シート(補正値)'!E165)</f>
        <v>-0.71314582706663521</v>
      </c>
      <c r="F163" s="2">
        <f>LN('データ処理シート(補正値)'!F165)</f>
        <v>-0.4923310411298264</v>
      </c>
      <c r="G163" s="2">
        <f>LN('データ処理シート(補正値)'!G165)</f>
        <v>-0.35524739194754684</v>
      </c>
      <c r="H163" s="2">
        <f>LN('データ処理シート(補正値)'!H165)</f>
        <v>-0.40496523306651344</v>
      </c>
      <c r="I163" s="2">
        <f>LN('データ処理シート(補正値)'!I165)</f>
        <v>-0.50616981222979662</v>
      </c>
      <c r="J163" s="2">
        <f>LN('データ処理シート(補正値)'!J165)</f>
        <v>-0.66864970895955778</v>
      </c>
      <c r="K163" s="2">
        <f>LN('データ処理シート(補正値)'!K165)</f>
        <v>-0.78394754488644192</v>
      </c>
      <c r="L163" s="2">
        <f>LN('データ処理シート(補正値)'!L165)</f>
        <v>-0.64435701639051346</v>
      </c>
      <c r="M163" s="2">
        <f>LN('データ処理シート(補正値)'!M165)</f>
        <v>-1.2837377727947987</v>
      </c>
      <c r="N163" s="2">
        <f>LN('データ処理シート(補正値)'!N165)</f>
        <v>-1.3664917338237108</v>
      </c>
      <c r="O163" s="2">
        <f>LN('データ処理シート(補正値)'!O165)</f>
        <v>-0.6616485135005743</v>
      </c>
      <c r="P163" s="2">
        <f>LN('データ処理シート(補正値)'!P165)</f>
        <v>-0.85660772971298127</v>
      </c>
      <c r="Q163" s="2">
        <f>LN('データ処理シート(補正値)'!Q165)</f>
        <v>-0.76271164394585445</v>
      </c>
      <c r="R163" s="2">
        <f>LN('データ処理シート(補正値)'!R165)</f>
        <v>-0.60917374678376657</v>
      </c>
      <c r="S163" s="2">
        <f>LN('データ処理シート(補正値)'!S165)</f>
        <v>-0.45570632454491128</v>
      </c>
    </row>
    <row r="164" spans="1:19">
      <c r="A164" s="3">
        <v>78</v>
      </c>
      <c r="B164" s="2">
        <f>LN('データ処理シート(補正値)'!B166)</f>
        <v>-1.3743657902546169</v>
      </c>
      <c r="C164" s="2">
        <f>LN('データ処理シート(補正値)'!C166)</f>
        <v>-0.69114917789727248</v>
      </c>
      <c r="D164" s="2">
        <f>LN('データ処理シート(補正値)'!D166)</f>
        <v>-0.83840419321708393</v>
      </c>
      <c r="E164" s="2">
        <f>LN('データ処理シート(補正値)'!E166)</f>
        <v>-0.71314582706663521</v>
      </c>
      <c r="F164" s="2">
        <f>LN('データ処理シート(補正値)'!F166)</f>
        <v>-0.49396850669956766</v>
      </c>
      <c r="G164" s="2">
        <f>LN('データ処理シート(補正値)'!G166)</f>
        <v>-0.35524739194754684</v>
      </c>
      <c r="H164" s="2">
        <f>LN('データ処理シート(補正値)'!H166)</f>
        <v>-0.4094731295057033</v>
      </c>
      <c r="I164" s="2">
        <f>LN('データ処理シート(補正値)'!I166)</f>
        <v>-0.51049234597587023</v>
      </c>
      <c r="J164" s="2">
        <f>LN('データ処理シート(補正値)'!J166)</f>
        <v>-0.67314849405325616</v>
      </c>
      <c r="K164" s="2">
        <f>LN('データ処理シート(補正値)'!K166)</f>
        <v>-0.78877741157519554</v>
      </c>
      <c r="L164" s="2">
        <f>LN('データ処理シート(補正値)'!L166)</f>
        <v>-0.64817381491721437</v>
      </c>
      <c r="M164" s="2">
        <f>LN('データ処理シート(補正値)'!M166)</f>
        <v>-1.2909841813155658</v>
      </c>
      <c r="N164" s="2">
        <f>LN('データ処理シート(補正値)'!N166)</f>
        <v>-1.3783261914707137</v>
      </c>
      <c r="O164" s="2">
        <f>LN('データ処理シート(補正値)'!O166)</f>
        <v>-0.66553201352697189</v>
      </c>
      <c r="P164" s="2">
        <f>LN('データ処理シート(補正値)'!P166)</f>
        <v>-0.8613291738001807</v>
      </c>
      <c r="Q164" s="2">
        <f>LN('データ処理シート(補正値)'!Q166)</f>
        <v>-0.76916466698386121</v>
      </c>
      <c r="R164" s="2">
        <f>LN('データ処理シート(補正値)'!R166)</f>
        <v>-0.61285834933114225</v>
      </c>
      <c r="S164" s="2">
        <f>LN('データ処理シート(補正値)'!S166)</f>
        <v>-0.46044941644092391</v>
      </c>
    </row>
    <row r="165" spans="1:19">
      <c r="A165" s="3">
        <v>78.5</v>
      </c>
      <c r="B165" s="2">
        <f>LN('データ処理シート(補正値)'!B167)</f>
        <v>-1.3823023398503531</v>
      </c>
      <c r="C165" s="2">
        <f>LN('データ処理シート(補正値)'!C167)</f>
        <v>-0.69715520195748426</v>
      </c>
      <c r="D165" s="2">
        <f>LN('データ処理シート(補正値)'!D167)</f>
        <v>-0.8495670998312469</v>
      </c>
      <c r="E165" s="2">
        <f>LN('データ処理シート(補正値)'!E167)</f>
        <v>-0.72072394833017972</v>
      </c>
      <c r="F165" s="2">
        <f>LN('データ処理シート(補正値)'!F167)</f>
        <v>-0.49626547243466096</v>
      </c>
      <c r="G165" s="2">
        <f>LN('データ処理シート(補正値)'!G167)</f>
        <v>-0.35810453674832671</v>
      </c>
      <c r="H165" s="2">
        <f>LN('データ処理シート(補正値)'!H167)</f>
        <v>-0.40796823832628304</v>
      </c>
      <c r="I165" s="2">
        <f>LN('データ処理シート(補正値)'!I167)</f>
        <v>-0.5094931785322121</v>
      </c>
      <c r="J165" s="2">
        <f>LN('データ処理シート(補正値)'!J167)</f>
        <v>-0.67845563181695545</v>
      </c>
      <c r="K165" s="2">
        <f>LN('データ処理シート(補正値)'!K167)</f>
        <v>-0.7927465457827001</v>
      </c>
      <c r="L165" s="2">
        <f>LN('データ処理シート(補正値)'!L167)</f>
        <v>-0.65008769109949827</v>
      </c>
      <c r="M165" s="2">
        <f>LN('データ処理シート(補正値)'!M167)</f>
        <v>-1.3019532126861399</v>
      </c>
      <c r="N165" s="2">
        <f>LN('データ処理シート(補正値)'!N167)</f>
        <v>-1.3862943611198906</v>
      </c>
      <c r="O165" s="2">
        <f>LN('データ処理シート(補正値)'!O167)</f>
        <v>-0.66747943381136776</v>
      </c>
      <c r="P165" s="2">
        <f>LN('データ処理シート(補正値)'!P167)</f>
        <v>-0.86607301571353756</v>
      </c>
      <c r="Q165" s="2">
        <f>LN('データ処理シート(補正値)'!Q167)</f>
        <v>-0.77348993324248383</v>
      </c>
      <c r="R165" s="2">
        <f>LN('データ処理シート(補正値)'!R167)</f>
        <v>-0.61470575425338281</v>
      </c>
      <c r="S165" s="2">
        <f>LN('データ処理シート(補正値)'!S167)</f>
        <v>-0.46044941644092391</v>
      </c>
    </row>
    <row r="166" spans="1:19">
      <c r="A166" s="3">
        <v>79</v>
      </c>
      <c r="B166" s="2">
        <f>LN('データ処理シート(補正値)'!B168)</f>
        <v>-1.3903023825174294</v>
      </c>
      <c r="C166" s="2">
        <f>LN('データ処理シート(補正値)'!C168)</f>
        <v>-0.69916525288550846</v>
      </c>
      <c r="D166" s="2">
        <f>LN('データ処理シート(補正値)'!D168)</f>
        <v>-0.8495670998312469</v>
      </c>
      <c r="E166" s="2">
        <f>LN('データ処理シート(補正値)'!E168)</f>
        <v>-0.72072394833017972</v>
      </c>
      <c r="F166" s="2">
        <f>LN('データ処理シート(補正値)'!F168)</f>
        <v>-0.49626547243466096</v>
      </c>
      <c r="G166" s="2">
        <f>LN('データ処理シート(補正値)'!G168)</f>
        <v>-0.3595361762197643</v>
      </c>
      <c r="H166" s="2">
        <f>LN('データ処理シート(補正値)'!H168)</f>
        <v>-0.41400143913045073</v>
      </c>
      <c r="I166" s="2">
        <f>LN('データ処理シート(補正値)'!I168)</f>
        <v>-0.51583816558953499</v>
      </c>
      <c r="J166" s="2">
        <f>LN('データ処理シート(補正値)'!J168)</f>
        <v>-0.68220724052161086</v>
      </c>
      <c r="K166" s="2">
        <f>LN('データ処理シート(補正値)'!K168)</f>
        <v>-0.79850769621777173</v>
      </c>
      <c r="L166" s="2">
        <f>LN('データ処理シート(補正値)'!L168)</f>
        <v>-0.65392646740666394</v>
      </c>
      <c r="M166" s="2">
        <f>LN('データ処理シート(補正値)'!M168)</f>
        <v>-1.3093333199837625</v>
      </c>
      <c r="N166" s="2">
        <f>LN('データ処理シート(補正値)'!N168)</f>
        <v>-1.3943265328171548</v>
      </c>
      <c r="O166" s="2">
        <f>LN('データ処理シート(補正値)'!O168)</f>
        <v>-0.66943065394262924</v>
      </c>
      <c r="P166" s="2">
        <f>LN('データ処理シート(補正値)'!P168)</f>
        <v>-0.87083946897023767</v>
      </c>
      <c r="Q166" s="2">
        <f>LN('データ処理シート(補正値)'!Q168)</f>
        <v>-0.77565960213440954</v>
      </c>
      <c r="R166" s="2">
        <f>LN('データ処理シート(補正値)'!R168)</f>
        <v>-0.61655657839823264</v>
      </c>
      <c r="S166" s="2">
        <f>LN('データ処理シート(補正値)'!S168)</f>
        <v>-0.46044941644092391</v>
      </c>
    </row>
    <row r="167" spans="1:19">
      <c r="A167" s="3">
        <v>79.5</v>
      </c>
      <c r="B167" s="2">
        <f>LN('データ処理シート(補正値)'!B169)</f>
        <v>-1.4024237430497744</v>
      </c>
      <c r="C167" s="2">
        <f>LN('データ処理シート(補正値)'!C169)</f>
        <v>-0.70319751641344685</v>
      </c>
      <c r="D167" s="2">
        <f>LN('データ処理シート(補正値)'!D169)</f>
        <v>-0.85896566525488571</v>
      </c>
      <c r="E167" s="2">
        <f>LN('データ処理シート(補正値)'!E169)</f>
        <v>-0.72898163356916124</v>
      </c>
      <c r="F167" s="2">
        <f>LN('データ処理シート(補正値)'!F169)</f>
        <v>-0.50451226170939845</v>
      </c>
      <c r="G167" s="2">
        <f>LN('データ処理シート(補正値)'!G169)</f>
        <v>-0.36240561864771714</v>
      </c>
      <c r="H167" s="2">
        <f>LN('データ処理シート(補正値)'!H169)</f>
        <v>-0.41098028879627468</v>
      </c>
      <c r="I167" s="2">
        <f>LN('データ処理シート(補正値)'!I169)</f>
        <v>-0.51449902913229961</v>
      </c>
      <c r="J167" s="2">
        <f>LN('データ処理シート(補正値)'!J169)</f>
        <v>-0.68240508402804301</v>
      </c>
      <c r="K167" s="2">
        <f>LN('データ処理シート(補正値)'!K169)</f>
        <v>-0.8016236568960291</v>
      </c>
      <c r="L167" s="2">
        <f>LN('データ処理シート(補正値)'!L169)</f>
        <v>-0.65585139581624863</v>
      </c>
      <c r="M167" s="2">
        <f>LN('データ処理シート(補正値)'!M169)</f>
        <v>-1.3167682984712805</v>
      </c>
      <c r="N167" s="2">
        <f>LN('データ処理シート(補正値)'!N169)</f>
        <v>-1.4024237430497744</v>
      </c>
      <c r="O167" s="2">
        <f>LN('データ処理シート(補正値)'!O169)</f>
        <v>-0.67530726243161454</v>
      </c>
      <c r="P167" s="2">
        <f>LN('データ処理シート(補正値)'!P169)</f>
        <v>-0.87562875015526542</v>
      </c>
      <c r="Q167" s="2">
        <f>LN('データ処理シート(補正値)'!Q169)</f>
        <v>-0.78438566099421658</v>
      </c>
      <c r="R167" s="2">
        <f>LN('データ処理シート(補正値)'!R169)</f>
        <v>-0.62026853514737268</v>
      </c>
      <c r="S167" s="2">
        <f>LN('データ処理シート(補正値)'!S169)</f>
        <v>-0.46521511251393854</v>
      </c>
    </row>
    <row r="168" spans="1:19">
      <c r="A168" s="3">
        <v>80</v>
      </c>
      <c r="B168" s="2">
        <f>LN('データ処理シート(補正値)'!B170)</f>
        <v>-1.4105870536889351</v>
      </c>
      <c r="C168" s="2">
        <f>LN('データ処理シート(補正値)'!C170)</f>
        <v>-0.70521976179421442</v>
      </c>
      <c r="D168" s="2">
        <f>LN('データ処理シート(補正値)'!D170)</f>
        <v>-0.86132917380018081</v>
      </c>
      <c r="E168" s="2">
        <f>LN('データ処理シート(補正値)'!E170)</f>
        <v>-0.73105675363316536</v>
      </c>
      <c r="F168" s="2">
        <f>LN('データ処理シート(補正値)'!F170)</f>
        <v>-0.50285745411681382</v>
      </c>
      <c r="G168" s="2">
        <f>LN('データ処理シート(補正値)'!G170)</f>
        <v>-0.36240561864771714</v>
      </c>
      <c r="H168" s="2">
        <f>LN('データ処理シート(補正値)'!H170)</f>
        <v>-0.41248972304512882</v>
      </c>
      <c r="I168" s="2">
        <f>LN('データ処理シート(補正値)'!I170)</f>
        <v>-0.51617323009258598</v>
      </c>
      <c r="J168" s="2">
        <f>LN('データ処理シート(補正値)'!J170)</f>
        <v>-0.68835866382814803</v>
      </c>
      <c r="K168" s="2">
        <f>LN('データ処理シート(補正値)'!K170)</f>
        <v>-0.80609193957607961</v>
      </c>
      <c r="L168" s="2">
        <f>LN('データ処理シート(補正値)'!L170)</f>
        <v>-0.65971240447370816</v>
      </c>
      <c r="M168" s="2">
        <f>LN('データ処理シート(補正値)'!M170)</f>
        <v>-1.3280254529959148</v>
      </c>
      <c r="N168" s="2">
        <f>LN('データ処理シート(補正値)'!N170)</f>
        <v>-1.4146938356415886</v>
      </c>
      <c r="O168" s="2">
        <f>LN('データ処理シート(補正値)'!O170)</f>
        <v>-0.67727383140365516</v>
      </c>
      <c r="P168" s="2">
        <f>LN('データ処理シート(補正値)'!P170)</f>
        <v>-0.88044107898045776</v>
      </c>
      <c r="Q168" s="2">
        <f>LN('データ処理シート(補正値)'!Q170)</f>
        <v>-0.78438566099421658</v>
      </c>
      <c r="R168" s="2">
        <f>LN('データ処理シート(補正値)'!R170)</f>
        <v>-0.62399432187162862</v>
      </c>
      <c r="S168" s="2">
        <f>LN('データ処理シート(補正値)'!S170)</f>
        <v>-0.46521511251393854</v>
      </c>
    </row>
    <row r="169" spans="1:19">
      <c r="A169" s="3">
        <v>80.5</v>
      </c>
      <c r="B169" s="2">
        <f>LN('データ処理シート(補正値)'!B171)</f>
        <v>-1.422958345491482</v>
      </c>
      <c r="C169" s="2">
        <f>LN('データ処理シート(補正値)'!C171)</f>
        <v>-0.70724610493944684</v>
      </c>
      <c r="D169" s="2">
        <f>LN('データ処理シート(補正値)'!D171)</f>
        <v>-0.86654863997934117</v>
      </c>
      <c r="E169" s="2">
        <f>LN('データ処理シート(補正値)'!E171)</f>
        <v>-0.73376086344524227</v>
      </c>
      <c r="F169" s="2">
        <f>LN('データ処理シート(補正値)'!F171)</f>
        <v>-0.50385001002956531</v>
      </c>
      <c r="G169" s="2">
        <f>LN('データ処理シート(補正値)'!G171)</f>
        <v>-0.36528331847533263</v>
      </c>
      <c r="H169" s="2">
        <f>LN('データ処理シート(補正値)'!H171)</f>
        <v>-0.42159449003804794</v>
      </c>
      <c r="I169" s="2">
        <f>LN('データ処理シート(補正値)'!I171)</f>
        <v>-0.52357319658849322</v>
      </c>
      <c r="J169" s="2">
        <f>LN('データ処理シート(補正値)'!J171)</f>
        <v>-0.69274726053861846</v>
      </c>
      <c r="K169" s="2">
        <f>LN('データ処理シート(補正値)'!K171)</f>
        <v>-0.81238126848364356</v>
      </c>
      <c r="L169" s="2">
        <f>LN('データ処理シート(補正値)'!L171)</f>
        <v>-0.66358837831840112</v>
      </c>
      <c r="M169" s="2">
        <f>LN('データ処理シート(補正値)'!M171)</f>
        <v>-1.3356012468043725</v>
      </c>
      <c r="N169" s="2">
        <f>LN('データ処理シート(補正値)'!N171)</f>
        <v>-1.422958345491482</v>
      </c>
      <c r="O169" s="2">
        <f>LN('データ処理シート(補正値)'!O171)</f>
        <v>-0.67924427539095411</v>
      </c>
      <c r="P169" s="2">
        <f>LN('データ処理シート(補正値)'!P171)</f>
        <v>-0.88285595578791765</v>
      </c>
      <c r="Q169" s="2">
        <f>LN('データ処理シート(補正値)'!Q171)</f>
        <v>-0.78877741157519554</v>
      </c>
      <c r="R169" s="2">
        <f>LN('データ処理シート(補正値)'!R171)</f>
        <v>-0.62399432187162862</v>
      </c>
      <c r="S169" s="2">
        <f>LN('データ処理シート(補正値)'!S171)</f>
        <v>-0.46680873834921638</v>
      </c>
    </row>
    <row r="170" spans="1:19">
      <c r="A170" s="3">
        <v>81</v>
      </c>
      <c r="B170" s="2">
        <f>LN('データ処理シート(補正値)'!B172)</f>
        <v>-1.4312917270506265</v>
      </c>
      <c r="C170" s="2">
        <f>LN('データ処理シート(補正値)'!C172)</f>
        <v>-0.71334988787746467</v>
      </c>
      <c r="D170" s="2">
        <f>LN('データ処理シート(補正値)'!D172)</f>
        <v>-0.87083946897023778</v>
      </c>
      <c r="E170" s="2">
        <f>LN('データ処理シート(補正値)'!E172)</f>
        <v>-0.74149744150099195</v>
      </c>
      <c r="F170" s="2">
        <f>LN('データ処理シート(補正値)'!F172)</f>
        <v>-0.5094931785322121</v>
      </c>
      <c r="G170" s="2">
        <f>LN('データ処理シート(補正値)'!G172)</f>
        <v>-0.36672527979223374</v>
      </c>
      <c r="H170" s="2">
        <f>LN('データ処理シート(補正値)'!H172)</f>
        <v>-0.41551544396166579</v>
      </c>
      <c r="I170" s="2">
        <f>LN('データ処理シート(補正値)'!I172)</f>
        <v>-0.52121271665247759</v>
      </c>
      <c r="J170" s="2">
        <f>LN('データ処理シート(補正値)'!J172)</f>
        <v>-0.69434790113646405</v>
      </c>
      <c r="K170" s="2">
        <f>LN('データ処理シート(補正値)'!K172)</f>
        <v>-0.81283202350592509</v>
      </c>
      <c r="L170" s="2">
        <f>LN('データ処理シート(補正値)'!L172)</f>
        <v>-0.66553201352697189</v>
      </c>
      <c r="M170" s="2">
        <f>LN('データ処理シート(補正値)'!M172)</f>
        <v>-1.3470736479666092</v>
      </c>
      <c r="N170" s="2">
        <f>LN('データ処理シート(補正値)'!N172)</f>
        <v>-1.4312917270506265</v>
      </c>
      <c r="O170" s="2">
        <f>LN('データ処理シート(補正値)'!O172)</f>
        <v>-0.68319684970677741</v>
      </c>
      <c r="P170" s="2">
        <f>LN('データ処理シート(補正値)'!P172)</f>
        <v>-0.89013577439730385</v>
      </c>
      <c r="Q170" s="2">
        <f>LN('データ処理シート(補正値)'!Q172)</f>
        <v>-0.7931885347401717</v>
      </c>
      <c r="R170" s="2">
        <f>LN('データ処理シート(補正値)'!R172)</f>
        <v>-0.62960915975595777</v>
      </c>
      <c r="S170" s="2">
        <f>LN('データ処理シート(補正値)'!S172)</f>
        <v>-0.47000362924573558</v>
      </c>
    </row>
    <row r="171" spans="1:19">
      <c r="A171" s="3">
        <v>81.5</v>
      </c>
      <c r="B171" s="2">
        <f>LN('データ処理シート(補正値)'!B173)</f>
        <v>-1.439695137847006</v>
      </c>
      <c r="C171" s="2">
        <f>LN('データ処理シート(補正値)'!C173)</f>
        <v>-0.71334988787746467</v>
      </c>
      <c r="D171" s="2">
        <f>LN('データ処理シート(補正値)'!D173)</f>
        <v>-0.87371028433903652</v>
      </c>
      <c r="E171" s="2">
        <f>LN('データ処理シート(補正値)'!E173)</f>
        <v>-0.74002916646007566</v>
      </c>
      <c r="F171" s="2">
        <f>LN('データ処理シート(補正値)'!F173)</f>
        <v>-0.5088276211033177</v>
      </c>
      <c r="G171" s="2">
        <f>LN('データ処理シート(補正値)'!G173)</f>
        <v>-0.36672527979223374</v>
      </c>
      <c r="H171" s="2">
        <f>LN('データ処理シート(補正値)'!H173)</f>
        <v>-0.41703174447962993</v>
      </c>
      <c r="I171" s="2">
        <f>LN('データ処理シート(補正値)'!I173)</f>
        <v>-0.52289820500025996</v>
      </c>
      <c r="J171" s="2">
        <f>LN('データ処理シート(補正値)'!J173)</f>
        <v>-0.69836074761283262</v>
      </c>
      <c r="K171" s="2">
        <f>LN('データ処理シート(補正値)'!K173)</f>
        <v>-0.81961784461389431</v>
      </c>
      <c r="L171" s="2">
        <f>LN('データ処理シート(補正値)'!L173)</f>
        <v>-0.66943065394262924</v>
      </c>
      <c r="M171" s="2">
        <f>LN('データ処理シート(補正値)'!M173)</f>
        <v>-1.3547956940605197</v>
      </c>
      <c r="N171" s="2">
        <f>LN('データ処理シート(補正値)'!N173)</f>
        <v>-1.439695137847006</v>
      </c>
      <c r="O171" s="2">
        <f>LN('データ処理シート(補正値)'!O173)</f>
        <v>-0.68716510888239801</v>
      </c>
      <c r="P171" s="2">
        <f>LN('データ処理シート(補正値)'!P173)</f>
        <v>-0.89501859659861527</v>
      </c>
      <c r="Q171" s="2">
        <f>LN('データ処理シート(補正値)'!Q173)</f>
        <v>-0.79761920215665649</v>
      </c>
      <c r="R171" s="2">
        <f>LN('データ処理シート(補正値)'!R173)</f>
        <v>-0.63148780017321748</v>
      </c>
      <c r="S171" s="2">
        <f>LN('データ処理シート(補正値)'!S173)</f>
        <v>-0.47160491061270959</v>
      </c>
    </row>
    <row r="172" spans="1:19">
      <c r="A172" s="3">
        <v>82</v>
      </c>
      <c r="B172" s="2">
        <f>LN('データ処理シート(補正値)'!B174)</f>
        <v>-1.4481697648379781</v>
      </c>
      <c r="C172" s="2">
        <f>LN('データ処理シート(補正値)'!C174)</f>
        <v>-0.71743987312898982</v>
      </c>
      <c r="D172" s="2">
        <f>LN('データ処理シート(補正値)'!D174)</f>
        <v>-0.87371028433903652</v>
      </c>
      <c r="E172" s="2">
        <f>LN('データ処理シート(補正値)'!E174)</f>
        <v>-0.74422997078926134</v>
      </c>
      <c r="F172" s="2">
        <f>LN('データ処理シート(補正値)'!F174)</f>
        <v>-0.5121598467791274</v>
      </c>
      <c r="G172" s="2">
        <f>LN('データ処理シート(補正値)'!G174)</f>
        <v>-0.36816932336446756</v>
      </c>
      <c r="H172" s="2">
        <f>LN('データ処理シート(補正値)'!H174)</f>
        <v>-0.42007126049752669</v>
      </c>
      <c r="I172" s="2">
        <f>LN('データ処理シート(補正値)'!I174)</f>
        <v>-0.52627772832491237</v>
      </c>
      <c r="J172" s="2">
        <f>LN('データ処理シート(補正値)'!J174)</f>
        <v>-0.70037322565168481</v>
      </c>
      <c r="K172" s="2">
        <f>LN('データ処理シート(補正値)'!K174)</f>
        <v>-0.82416744299834921</v>
      </c>
      <c r="L172" s="2">
        <f>LN('データ処理シート(補正値)'!L174)</f>
        <v>-0.67334455326376563</v>
      </c>
      <c r="M172" s="2">
        <f>LN('データ処理シート(補正値)'!M174)</f>
        <v>-1.3625778345025745</v>
      </c>
      <c r="N172" s="2">
        <f>LN('データ処理シート(補正値)'!N174)</f>
        <v>-1.4524341636244358</v>
      </c>
      <c r="O172" s="2">
        <f>LN('データ処理シート(補正値)'!O174)</f>
        <v>-0.68915515929040783</v>
      </c>
      <c r="P172" s="2">
        <f>LN('データ処理シート(補正値)'!P174)</f>
        <v>-0.89746897763356726</v>
      </c>
      <c r="Q172" s="2">
        <f>LN('データ処理シート(補正値)'!Q174)</f>
        <v>-0.80430222992610789</v>
      </c>
      <c r="R172" s="2">
        <f>LN('データ処理シート(補正値)'!R174)</f>
        <v>-0.63336997652408478</v>
      </c>
      <c r="S172" s="2">
        <f>LN('データ処理シート(補正値)'!S174)</f>
        <v>-0.47320876019468389</v>
      </c>
    </row>
    <row r="173" spans="1:19">
      <c r="A173" s="3">
        <v>82.5</v>
      </c>
      <c r="B173" s="2">
        <f>LN('データ処理シート(補正値)'!B175)</f>
        <v>-1.4567168254164367</v>
      </c>
      <c r="C173" s="2">
        <f>LN('データ処理シート(補正値)'!C175)</f>
        <v>-0.72360638804465371</v>
      </c>
      <c r="D173" s="2">
        <f>LN('データ処理シート(補正値)'!D175)</f>
        <v>-0.88527667834498547</v>
      </c>
      <c r="E173" s="2">
        <f>LN('データ処理シート(補正値)'!E175)</f>
        <v>-0.74992919465892971</v>
      </c>
      <c r="F173" s="2">
        <f>LN('データ処理シート(補正値)'!F175)</f>
        <v>-0.51617323009258598</v>
      </c>
      <c r="G173" s="2">
        <f>LN('データ処理シート(補正値)'!G175)</f>
        <v>-0.37106368139083173</v>
      </c>
      <c r="H173" s="2">
        <f>LN('データ処理シート(補正値)'!H175)</f>
        <v>-0.42007126049752669</v>
      </c>
      <c r="I173" s="2">
        <f>LN('データ処理シート(補正値)'!I175)</f>
        <v>-0.52627772832491237</v>
      </c>
      <c r="J173" s="2">
        <f>LN('データ処理シート(補正値)'!J175)</f>
        <v>-0.70441037283865593</v>
      </c>
      <c r="K173" s="2">
        <f>LN('データ処理シート(補正値)'!K175)</f>
        <v>-0.82645002787436561</v>
      </c>
      <c r="L173" s="2">
        <f>LN('データ処理シート(補正値)'!L175)</f>
        <v>-0.67530726243161454</v>
      </c>
      <c r="M173" s="2">
        <f>LN('データ処理シート(補正値)'!M175)</f>
        <v>-1.3704210119636004</v>
      </c>
      <c r="N173" s="2">
        <f>LN('データ処理シート(補正値)'!N175)</f>
        <v>-1.4610179073158271</v>
      </c>
      <c r="O173" s="2">
        <f>LN('データ処理シート(補正値)'!O175)</f>
        <v>-0.6931471805599454</v>
      </c>
      <c r="P173" s="2">
        <f>LN('データ処理シート(補正値)'!P175)</f>
        <v>-0.90485635424849198</v>
      </c>
      <c r="Q173" s="2">
        <f>LN('データ処理シート(補正値)'!Q175)</f>
        <v>-0.80878252415886986</v>
      </c>
      <c r="R173" s="2">
        <f>LN('データ処理シート(補正値)'!R175)</f>
        <v>-0.63714499044466066</v>
      </c>
      <c r="S173" s="2">
        <f>LN('データ処理シート(補正値)'!S175)</f>
        <v>-0.47481518624295777</v>
      </c>
    </row>
    <row r="174" spans="1:19">
      <c r="A174" s="3">
        <v>83</v>
      </c>
      <c r="B174" s="2">
        <f>LN('データ処理シート(補正値)'!B176)</f>
        <v>-1.4696759700589417</v>
      </c>
      <c r="C174" s="2">
        <f>LN('データ処理シート(補正値)'!C176)</f>
        <v>-0.72567037226550524</v>
      </c>
      <c r="D174" s="2">
        <f>LN('データ処理シート(補正値)'!D176)</f>
        <v>-0.88576152683933207</v>
      </c>
      <c r="E174" s="2">
        <f>LN('データ処理シート(補正値)'!E176)</f>
        <v>-0.75056445142989592</v>
      </c>
      <c r="F174" s="2">
        <f>LN('データ処理シート(補正値)'!F176)</f>
        <v>-0.5088276211033177</v>
      </c>
      <c r="G174" s="2">
        <f>LN('データ処理シート(補正値)'!G176)</f>
        <v>-0.37106368139083207</v>
      </c>
      <c r="H174" s="2">
        <f>LN('データ処理シート(補正値)'!H176)</f>
        <v>-0.42312004334688524</v>
      </c>
      <c r="I174" s="2">
        <f>LN('データ処理シート(補正値)'!I176)</f>
        <v>-0.53136852499732012</v>
      </c>
      <c r="J174" s="2">
        <f>LN('データ処理シート(補正値)'!J176)</f>
        <v>-0.70643507488688062</v>
      </c>
      <c r="K174" s="2">
        <f>LN('データ処理シート(補正値)'!K176)</f>
        <v>-0.83103088792333168</v>
      </c>
      <c r="L174" s="2">
        <f>LN('データ処理シート(補正値)'!L176)</f>
        <v>-0.67924427539095411</v>
      </c>
      <c r="M174" s="2">
        <f>LN('データ処理シート(補正値)'!M176)</f>
        <v>-1.3783261914707137</v>
      </c>
      <c r="N174" s="2">
        <f>LN('データ処理シート(補正値)'!N176)</f>
        <v>-1.4696759700589417</v>
      </c>
      <c r="O174" s="2">
        <f>LN('データ処理シート(補正値)'!O176)</f>
        <v>-0.69514918323061847</v>
      </c>
      <c r="P174" s="2">
        <f>LN('データ処理シート(補正値)'!P176)</f>
        <v>-0.90683557310339979</v>
      </c>
      <c r="Q174" s="2">
        <f>LN('データ処理シート(補正値)'!Q176)</f>
        <v>-0.81260662059727329</v>
      </c>
      <c r="R174" s="2">
        <f>LN('データ処理シート(補正値)'!R176)</f>
        <v>-0.63979600506295053</v>
      </c>
      <c r="S174" s="2">
        <f>LN('データ処理シート(補正値)'!S176)</f>
        <v>-0.47481518624295777</v>
      </c>
    </row>
    <row r="175" spans="1:19">
      <c r="A175" s="3">
        <v>83.5</v>
      </c>
      <c r="B175" s="2">
        <f>LN('データ処理シート(補正値)'!B177)</f>
        <v>-1.4784096500276964</v>
      </c>
      <c r="C175" s="2">
        <f>LN('データ処理シート(補正値)'!C177)</f>
        <v>-0.72567037226550524</v>
      </c>
      <c r="D175" s="2">
        <f>LN('データ処理シート(補正値)'!D177)</f>
        <v>-0.89013577439730363</v>
      </c>
      <c r="E175" s="2">
        <f>LN('データ処理シート(補正値)'!E177)</f>
        <v>-0.75204828848010619</v>
      </c>
      <c r="F175" s="2">
        <f>LN('データ処理シート(補正値)'!F177)</f>
        <v>-0.51449902913229939</v>
      </c>
      <c r="G175" s="2">
        <f>LN('データ処理シート(補正値)'!G177)</f>
        <v>-0.37106368139083173</v>
      </c>
      <c r="H175" s="2">
        <f>LN('データ処理シート(補正値)'!H177)</f>
        <v>-0.42312004334688524</v>
      </c>
      <c r="I175" s="2">
        <f>LN('データ処理シート(補正値)'!I177)</f>
        <v>-0.53307123271331047</v>
      </c>
      <c r="J175" s="2">
        <f>LN('データ処理シート(補正値)'!J177)</f>
        <v>-0.71049681889505822</v>
      </c>
      <c r="K175" s="2">
        <f>LN('データ処理シート(補正値)'!K177)</f>
        <v>-0.83563282885670065</v>
      </c>
      <c r="L175" s="2">
        <f>LN('データ処理シート(補正値)'!L177)</f>
        <v>-0.68319684970677741</v>
      </c>
      <c r="M175" s="2">
        <f>LN('データ処理シート(補正値)'!M177)</f>
        <v>-1.3903023825174294</v>
      </c>
      <c r="N175" s="2">
        <f>LN('データ処理シート(補正値)'!N177)</f>
        <v>-1.4784096500276964</v>
      </c>
      <c r="O175" s="2">
        <f>LN('データ処理シート(補正値)'!O177)</f>
        <v>-0.69715520195748426</v>
      </c>
      <c r="P175" s="2">
        <f>LN('データ処理シート(補正値)'!P177)</f>
        <v>-0.91229871060461754</v>
      </c>
      <c r="Q175" s="2">
        <f>LN('データ処理シート(補正値)'!Q177)</f>
        <v>-0.81780378515950114</v>
      </c>
      <c r="R175" s="2">
        <f>LN('データ処理シート(補正値)'!R177)</f>
        <v>-0.64473804135225787</v>
      </c>
      <c r="S175" s="2">
        <f>LN('データ処理シート(補正値)'!S177)</f>
        <v>-0.47965000629754095</v>
      </c>
    </row>
    <row r="176" spans="1:19">
      <c r="A176" s="3">
        <v>84</v>
      </c>
      <c r="B176" s="2">
        <f>LN('データ処理シート(補正値)'!B178)</f>
        <v>-1.4872202797098513</v>
      </c>
      <c r="C176" s="2">
        <f>LN('データ処理シート(補正値)'!C178)</f>
        <v>-0.72981116493153664</v>
      </c>
      <c r="D176" s="2">
        <f>LN('データ処理シート(補正値)'!D178)</f>
        <v>-0.89501859659861516</v>
      </c>
      <c r="E176" s="2">
        <f>LN('データ処理シート(補正値)'!E178)</f>
        <v>-0.76056985687737944</v>
      </c>
      <c r="F176" s="2">
        <f>LN('データ処理シート(補正値)'!F178)</f>
        <v>-0.51785023870295499</v>
      </c>
      <c r="G176" s="2">
        <f>LN('データ処理シート(補正値)'!G178)</f>
        <v>-0.37396644104879317</v>
      </c>
      <c r="H176" s="2">
        <f>LN('データ処理シート(補正値)'!H178)</f>
        <v>-0.43078291609245423</v>
      </c>
      <c r="I176" s="2">
        <f>LN('データ処理シート(補正値)'!I178)</f>
        <v>-0.54059778209966081</v>
      </c>
      <c r="J176" s="2">
        <f>LN('データ処理シート(補正値)'!J178)</f>
        <v>-0.71703012102327734</v>
      </c>
      <c r="K176" s="2">
        <f>LN('データ処理シート(補正値)'!K178)</f>
        <v>-0.84211133369990365</v>
      </c>
      <c r="L176" s="2">
        <f>LN('データ処理シート(補正値)'!L178)</f>
        <v>-0.68319684970677741</v>
      </c>
      <c r="M176" s="2">
        <f>LN('データ処理シート(補正値)'!M178)</f>
        <v>-1.3983669423541598</v>
      </c>
      <c r="N176" s="2">
        <f>LN('データ処理シート(補正値)'!N178)</f>
        <v>-1.4872202797098513</v>
      </c>
      <c r="O176" s="2">
        <f>LN('データ処理シート(補正値)'!O178)</f>
        <v>-0.69916525288550846</v>
      </c>
      <c r="P176" s="2">
        <f>LN('データ処理シート(補正値)'!P178)</f>
        <v>-0.91979687120344267</v>
      </c>
      <c r="Q176" s="2">
        <f>LN('データ処理シート(補正値)'!Q178)</f>
        <v>-0.82234511903162733</v>
      </c>
      <c r="R176" s="2">
        <f>LN('データ処理シート(補正値)'!R178)</f>
        <v>-0.64664534690852549</v>
      </c>
      <c r="S176" s="2">
        <f>LN('データ処理シート(補正値)'!S178)</f>
        <v>-0.47965000629754095</v>
      </c>
    </row>
    <row r="177" spans="1:19">
      <c r="A177" s="3">
        <v>84.5</v>
      </c>
      <c r="B177" s="2">
        <f>LN('データ処理シート(補正値)'!B179)</f>
        <v>-1.4961092271270973</v>
      </c>
      <c r="C177" s="2">
        <f>LN('データ処理シート(補正値)'!C179)</f>
        <v>-0.73396917508020032</v>
      </c>
      <c r="D177" s="2">
        <f>LN('データ処理シート(補正値)'!D179)</f>
        <v>-0.89992537778789061</v>
      </c>
      <c r="E177" s="2">
        <f>LN('データ処理シート(補正値)'!E179)</f>
        <v>-0.76056985687737944</v>
      </c>
      <c r="F177" s="2">
        <f>LN('データ処理シート(補正値)'!F179)</f>
        <v>-0.51953006439613703</v>
      </c>
      <c r="G177" s="2">
        <f>LN('データ処理シート(補正値)'!G179)</f>
        <v>-0.37251400796847839</v>
      </c>
      <c r="H177" s="2">
        <f>LN('データ処理シート(補正値)'!H179)</f>
        <v>-0.42617814970570611</v>
      </c>
      <c r="I177" s="2">
        <f>LN('データ処理シート(補正値)'!I179)</f>
        <v>-0.5381968205621227</v>
      </c>
      <c r="J177" s="2">
        <f>LN('データ処理シート(補正値)'!J179)</f>
        <v>-0.71867013779103106</v>
      </c>
      <c r="K177" s="2">
        <f>LN('データ処理シート(補正値)'!K179)</f>
        <v>-0.84490073578748215</v>
      </c>
      <c r="L177" s="2">
        <f>LN('データ処理シート(補正値)'!L179)</f>
        <v>-0.68915515929040783</v>
      </c>
      <c r="M177" s="2">
        <f>LN('データ処理シート(補正値)'!M179)</f>
        <v>-1.4064970684374101</v>
      </c>
      <c r="N177" s="2">
        <f>LN('データ処理シート(補正値)'!N179)</f>
        <v>-1.4961092271270973</v>
      </c>
      <c r="O177" s="2">
        <f>LN('データ処理シート(補正値)'!O179)</f>
        <v>-0.70521976179421442</v>
      </c>
      <c r="P177" s="2">
        <f>LN('データ処理シート(補正値)'!P179)</f>
        <v>-0.92482706289644145</v>
      </c>
      <c r="Q177" s="2">
        <f>LN('データ処理シート(補正値)'!Q179)</f>
        <v>-0.82690717073946973</v>
      </c>
      <c r="R177" s="2">
        <f>LN('データ処理シート(補正値)'!R179)</f>
        <v>-0.64855629723207031</v>
      </c>
      <c r="S177" s="2">
        <f>LN('データ処理シート(補正値)'!S179)</f>
        <v>-0.48288625507674926</v>
      </c>
    </row>
    <row r="178" spans="1:19">
      <c r="A178" s="3">
        <v>85</v>
      </c>
      <c r="B178" s="2">
        <f>LN('データ処理シート(補正値)'!B180)</f>
        <v>-1.5050778971098577</v>
      </c>
      <c r="C178" s="2">
        <f>LN('データ処理シート(補正値)'!C180)</f>
        <v>-0.73396917508020032</v>
      </c>
      <c r="D178" s="2">
        <f>LN('データ処理シート(補正値)'!D180)</f>
        <v>-0.90485635424849176</v>
      </c>
      <c r="E178" s="2">
        <f>LN('データ処理シート(補正値)'!E180)</f>
        <v>-0.7691646669838611</v>
      </c>
      <c r="F178" s="2">
        <f>LN('データ処理シート(補正値)'!F180)</f>
        <v>-0.52458653901602759</v>
      </c>
      <c r="G178" s="2">
        <f>LN('データ処理シート(補正値)'!G180)</f>
        <v>-0.37833644071991168</v>
      </c>
      <c r="H178" s="2">
        <f>LN('データ処理シート(補正値)'!H180)</f>
        <v>-0.42617814970570594</v>
      </c>
      <c r="I178" s="2">
        <f>LN('データ処理シート(補正値)'!I180)</f>
        <v>-0.53716959910559259</v>
      </c>
      <c r="J178" s="2">
        <f>LN('データ処理シート(補正値)'!J180)</f>
        <v>-0.72216412963043786</v>
      </c>
      <c r="K178" s="2">
        <f>LN('データ処理シート(補正値)'!K180)</f>
        <v>-0.84909948233383192</v>
      </c>
      <c r="L178" s="2">
        <f>LN('データ処理シート(補正値)'!L180)</f>
        <v>-0.69114917789727248</v>
      </c>
      <c r="M178" s="2">
        <f>LN('データ処理シート(補正値)'!M180)</f>
        <v>-1.4188175528254507</v>
      </c>
      <c r="N178" s="2">
        <f>LN('データ処理シート(補正値)'!N180)</f>
        <v>-1.5050778971098577</v>
      </c>
      <c r="O178" s="2">
        <f>LN('データ処理シート(補正値)'!O180)</f>
        <v>-0.70927656248982884</v>
      </c>
      <c r="P178" s="2">
        <f>LN('データ処理シート(補正値)'!P180)</f>
        <v>-0.92988268539362207</v>
      </c>
      <c r="Q178" s="2">
        <f>LN('データ処理シート(補正値)'!Q180)</f>
        <v>-0.83149013018169005</v>
      </c>
      <c r="R178" s="2">
        <f>LN('データ処理シート(補正値)'!R180)</f>
        <v>-0.65238918808777768</v>
      </c>
      <c r="S178" s="2">
        <f>LN('データ処理シート(補正値)'!S180)</f>
        <v>-0.48450831544861744</v>
      </c>
    </row>
    <row r="179" spans="1:19">
      <c r="A179" s="3">
        <v>85.5</v>
      </c>
      <c r="B179" s="2">
        <f>LN('データ処理シート(補正値)'!B181)</f>
        <v>-1.5141277326297757</v>
      </c>
      <c r="C179" s="2">
        <f>LN('データ処理シート(補正値)'!C181)</f>
        <v>-0.74023878809379573</v>
      </c>
      <c r="D179" s="2">
        <f>LN('データ処理シート(補正値)'!D181)</f>
        <v>-0.9103086601966075</v>
      </c>
      <c r="E179" s="2">
        <f>LN('データ処理シート(補正値)'!E181)</f>
        <v>-0.7698122654954308</v>
      </c>
      <c r="F179" s="2">
        <f>LN('データ処理シート(補正値)'!F181)</f>
        <v>-0.52729381647329787</v>
      </c>
      <c r="G179" s="2">
        <f>LN('データ処理シート(補正値)'!G181)</f>
        <v>-0.37979736135958669</v>
      </c>
      <c r="H179" s="2">
        <f>LN('データ処理シート(補正値)'!H181)</f>
        <v>-0.42771071705548425</v>
      </c>
      <c r="I179" s="2">
        <f>LN('データ処理シート(補正値)'!I181)</f>
        <v>-0.54403775797210419</v>
      </c>
      <c r="J179" s="2">
        <f>LN('データ処理シート(補正値)'!J181)</f>
        <v>-0.72422513613080675</v>
      </c>
      <c r="K179" s="2">
        <f>LN('データ処理シート(補正値)'!K181)</f>
        <v>-0.85143975955453888</v>
      </c>
      <c r="L179" s="2">
        <f>LN('データ処理シート(補正値)'!L181)</f>
        <v>-0.6931471805599454</v>
      </c>
      <c r="M179" s="2">
        <f>LN('データ処理シート(補正値)'!M181)</f>
        <v>-1.4271163556401458</v>
      </c>
      <c r="N179" s="2">
        <f>LN('データ処理シート(補正値)'!N181)</f>
        <v>-1.5141277326297757</v>
      </c>
      <c r="O179" s="2">
        <f>LN('データ処理シート(補正値)'!O181)</f>
        <v>-0.71131115118761634</v>
      </c>
      <c r="P179" s="2">
        <f>LN('データ処理シート(補正値)'!P181)</f>
        <v>-0.93242011380403866</v>
      </c>
      <c r="Q179" s="2">
        <f>LN('データ処理シート(補正値)'!Q181)</f>
        <v>-0.83378951036241145</v>
      </c>
      <c r="R179" s="2">
        <f>LN('データ処理シート(補正値)'!R181)</f>
        <v>-0.65431115677474705</v>
      </c>
      <c r="S179" s="2">
        <f>LN('データ処理シート(補正値)'!S181)</f>
        <v>-0.48613301117561919</v>
      </c>
    </row>
    <row r="180" spans="1:19">
      <c r="A180" s="3">
        <v>86</v>
      </c>
      <c r="B180" s="2">
        <f>LN('データ処理シート(補正値)'!B182)</f>
        <v>-1.5232602161930482</v>
      </c>
      <c r="C180" s="2">
        <f>LN('データ処理シート(補正値)'!C182)</f>
        <v>-0.74233742475071696</v>
      </c>
      <c r="D180" s="2">
        <f>LN('データ処理シート(補正値)'!D182)</f>
        <v>-0.91229871060461742</v>
      </c>
      <c r="E180" s="2">
        <f>LN('データ処理シート(補正値)'!E182)</f>
        <v>-0.77132496162396924</v>
      </c>
      <c r="F180" s="2">
        <f>LN('データ処理シート(補正値)'!F182)</f>
        <v>-0.52627772832491237</v>
      </c>
      <c r="G180" s="2">
        <f>LN('データ処理シート(補正値)'!G182)</f>
        <v>-0.37687765125625161</v>
      </c>
      <c r="H180" s="2">
        <f>LN('データ処理シート(補正値)'!H182)</f>
        <v>-0.42924563677356775</v>
      </c>
      <c r="I180" s="2">
        <f>LN('データ処理シート(補正値)'!I182)</f>
        <v>-0.54231629085736166</v>
      </c>
      <c r="J180" s="2">
        <f>LN('データ処理シート(補正値)'!J182)</f>
        <v>-0.72629039915319948</v>
      </c>
      <c r="K180" s="2">
        <f>LN('データ処理シート(補正値)'!K182)</f>
        <v>-0.85613680905440781</v>
      </c>
      <c r="L180" s="2">
        <f>LN('データ処理シート(補正値)'!L182)</f>
        <v>-0.69715520195748426</v>
      </c>
      <c r="M180" s="2">
        <f>LN('データ処理シート(補正値)'!M182)</f>
        <v>-1.4354846053106625</v>
      </c>
      <c r="N180" s="2">
        <f>LN('データ処理シート(補正値)'!N182)</f>
        <v>-1.5232602161930482</v>
      </c>
      <c r="O180" s="2">
        <f>LN('データ処理シート(補正値)'!O182)</f>
        <v>-0.71334988787746467</v>
      </c>
      <c r="P180" s="2">
        <f>LN('データ処理シート(補正値)'!P182)</f>
        <v>-0.93751436832578172</v>
      </c>
      <c r="Q180" s="2">
        <f>LN('データ処理シート(補正値)'!Q182)</f>
        <v>-0.83840419321708393</v>
      </c>
      <c r="R180" s="2">
        <f>LN('データ処理シート(補正値)'!R182)</f>
        <v>-0.65816621166469969</v>
      </c>
      <c r="S180" s="2">
        <f>LN('データ処理シート(補正値)'!S182)</f>
        <v>-0.48613301117561919</v>
      </c>
    </row>
    <row r="181" spans="1:19">
      <c r="A181" s="3">
        <v>86.5</v>
      </c>
      <c r="B181" s="2">
        <f>LN('データ処理シート(補正値)'!B183)</f>
        <v>-1.5324768712979722</v>
      </c>
      <c r="C181" s="2">
        <f>LN('データ処理シート(補正値)'!C183)</f>
        <v>-0.74654795728706047</v>
      </c>
      <c r="D181" s="2">
        <f>LN('データ処理シート(補正値)'!D183)</f>
        <v>-0.91979687120344256</v>
      </c>
      <c r="E181" s="2">
        <f>LN('データ処理シート(補正値)'!E183)</f>
        <v>-0.77783398872713916</v>
      </c>
      <c r="F181" s="2">
        <f>LN('データ処理シート(補正値)'!F183)</f>
        <v>-0.5313685249973199</v>
      </c>
      <c r="G181" s="2">
        <f>LN('データ処理シート(補正値)'!G183)</f>
        <v>-0.38126041941134692</v>
      </c>
      <c r="H181" s="2">
        <f>LN('データ処理シート(補正値)'!H183)</f>
        <v>-0.42771071705548425</v>
      </c>
      <c r="I181" s="2">
        <f>LN('データ処理シート(補正値)'!I183)</f>
        <v>-0.54403775797210419</v>
      </c>
      <c r="J181" s="2">
        <f>LN('データ処理シート(補正値)'!J183)</f>
        <v>-0.73043376534596194</v>
      </c>
      <c r="K181" s="2">
        <f>LN('データ処理シート(補正値)'!K183)</f>
        <v>-0.86085602498605429</v>
      </c>
      <c r="L181" s="2">
        <f>LN('データ処理シート(補正値)'!L183)</f>
        <v>-0.69916525288550846</v>
      </c>
      <c r="M181" s="2">
        <f>LN('データ処理シート(補正値)'!M183)</f>
        <v>-1.443923473956527</v>
      </c>
      <c r="N181" s="2">
        <f>LN('データ処理シート(補正値)'!N183)</f>
        <v>-1.5324768712979722</v>
      </c>
      <c r="O181" s="2">
        <f>LN('データ処理シート(補正値)'!O183)</f>
        <v>-0.71743987312898982</v>
      </c>
      <c r="P181" s="2">
        <f>LN('データ処理シート(補正値)'!P183)</f>
        <v>-0.94212149190867656</v>
      </c>
      <c r="Q181" s="2">
        <f>LN('データ処理シート(補正値)'!Q183)</f>
        <v>-0.84234348692207217</v>
      </c>
      <c r="R181" s="2">
        <f>LN('データ処理シート(補正値)'!R183)</f>
        <v>-0.66281198076387216</v>
      </c>
      <c r="S181" s="2">
        <f>LN('データ処理シート(補正値)'!S183)</f>
        <v>-0.48939034304592566</v>
      </c>
    </row>
    <row r="182" spans="1:19">
      <c r="A182" s="3">
        <v>87</v>
      </c>
      <c r="B182" s="2">
        <f>LN('データ処理シート(補正値)'!B184)</f>
        <v>-1.5417792639602856</v>
      </c>
      <c r="C182" s="2">
        <f>LN('データ処理シート(補正値)'!C184)</f>
        <v>-0.74865989049020398</v>
      </c>
      <c r="D182" s="2">
        <f>LN('データ処理シート(補正値)'!D184)</f>
        <v>-0.91979687120344256</v>
      </c>
      <c r="E182" s="2">
        <f>LN('データ処理シート(補正値)'!E184)</f>
        <v>-0.78001311358160719</v>
      </c>
      <c r="F182" s="2">
        <f>LN('データ処理シート(補正値)'!F184)</f>
        <v>-0.53307123271331047</v>
      </c>
      <c r="G182" s="2">
        <f>LN('データ処理シート(補正値)'!G184)</f>
        <v>-0.37979736135958636</v>
      </c>
      <c r="H182" s="2">
        <f>LN('データ処理シート(補正値)'!H184)</f>
        <v>-0.42617814970570594</v>
      </c>
      <c r="I182" s="2">
        <f>LN('データ処理シート(補正値)'!I184)</f>
        <v>-0.54576219364688716</v>
      </c>
      <c r="J182" s="2">
        <f>LN('データ処理シート(補正値)'!J184)</f>
        <v>-0.732511904082222</v>
      </c>
      <c r="K182" s="2">
        <f>LN('データ処理シート(補正値)'!K184)</f>
        <v>-0.8632240109374627</v>
      </c>
      <c r="L182" s="2">
        <f>LN('データ処理シート(補正値)'!L184)</f>
        <v>-0.70319751641344685</v>
      </c>
      <c r="M182" s="2">
        <f>LN('データ処理シート(補正値)'!M184)</f>
        <v>-1.4524341636244358</v>
      </c>
      <c r="N182" s="2">
        <f>LN('データ処理シート(補正値)'!N184)</f>
        <v>-1.5417792639602856</v>
      </c>
      <c r="O182" s="2">
        <f>LN('データ処理シート(補正値)'!O184)</f>
        <v>-0.72154665508164317</v>
      </c>
      <c r="P182" s="2">
        <f>LN('データ処理シート(補正値)'!P184)</f>
        <v>-0.94726553617358555</v>
      </c>
      <c r="Q182" s="2">
        <f>LN('データ処理シート(補正値)'!Q184)</f>
        <v>-0.84466798820118771</v>
      </c>
      <c r="R182" s="2">
        <f>LN('データ処理シート(補正値)'!R184)</f>
        <v>-0.66281198076387216</v>
      </c>
      <c r="S182" s="2">
        <f>LN('データ処理シート(補正値)'!S184)</f>
        <v>-0.49102299646981118</v>
      </c>
    </row>
    <row r="183" spans="1:19">
      <c r="A183" s="3">
        <v>87.5</v>
      </c>
      <c r="B183" s="2">
        <f>LN('データ処理シート(補正値)'!B185)</f>
        <v>-1.5511690043101247</v>
      </c>
      <c r="C183" s="2">
        <f>LN('データ処理シート(補正値)'!C185)</f>
        <v>-0.74865989049020398</v>
      </c>
      <c r="D183" s="2">
        <f>LN('データ処理シート(補正値)'!D185)</f>
        <v>-0.92482706289644134</v>
      </c>
      <c r="E183" s="2">
        <f>LN('データ処理シート(補正値)'!E185)</f>
        <v>-0.78001311358160719</v>
      </c>
      <c r="F183" s="2">
        <f>LN('データ処理シート(補正値)'!F185)</f>
        <v>-0.5313685249973199</v>
      </c>
      <c r="G183" s="2">
        <f>LN('データ処理シート(補正値)'!G185)</f>
        <v>-0.38126041941134692</v>
      </c>
      <c r="H183" s="2">
        <f>LN('データ処理シート(補正値)'!H185)</f>
        <v>-0.43386458262986249</v>
      </c>
      <c r="I183" s="2">
        <f>LN('データ処理シート(補正値)'!I185)</f>
        <v>-0.55095341485676996</v>
      </c>
      <c r="J183" s="2">
        <f>LN('データ処理シート(補正値)'!J185)</f>
        <v>-0.73668118258367365</v>
      </c>
      <c r="K183" s="2">
        <f>LN('データ処理シート(補正値)'!K185)</f>
        <v>-0.87036179998575514</v>
      </c>
      <c r="L183" s="2">
        <f>LN('データ処理シート(補正値)'!L185)</f>
        <v>-0.70521976179421442</v>
      </c>
      <c r="M183" s="2">
        <f>LN('データ処理シート(補正値)'!M185)</f>
        <v>-1.4610179073158271</v>
      </c>
      <c r="N183" s="2">
        <f>LN('データ処理シート(補正値)'!N185)</f>
        <v>-1.5511690043101247</v>
      </c>
      <c r="O183" s="2">
        <f>LN('データ処理シート(補正値)'!O185)</f>
        <v>-0.72154665508164317</v>
      </c>
      <c r="P183" s="2">
        <f>LN('データ処理シート(補正値)'!P185)</f>
        <v>-0.94984751540299772</v>
      </c>
      <c r="Q183" s="2">
        <f>LN('データ処理シート(補正値)'!Q185)</f>
        <v>-0.8493332637492742</v>
      </c>
      <c r="R183" s="2">
        <f>LN('データ処理シート(補正値)'!R185)</f>
        <v>-0.66475410605872753</v>
      </c>
      <c r="S183" s="2">
        <f>LN('データ処理シート(補正値)'!S185)</f>
        <v>-0.49102299646981118</v>
      </c>
    </row>
    <row r="184" spans="1:19">
      <c r="A184" s="3">
        <v>88</v>
      </c>
      <c r="B184" s="2">
        <f>LN('データ処理シート(補正値)'!B186)</f>
        <v>-1.5606477482646686</v>
      </c>
      <c r="C184" s="2">
        <f>LN('データ処理シート(補正値)'!C186)</f>
        <v>-0.75715251053585764</v>
      </c>
      <c r="D184" s="2">
        <f>LN('データ処理シート(補正値)'!D186)</f>
        <v>-0.92988268539362195</v>
      </c>
      <c r="E184" s="2">
        <f>LN('データ処理シート(補正値)'!E186)</f>
        <v>-0.78657912535249774</v>
      </c>
      <c r="F184" s="2">
        <f>LN('データ処理シート(補正値)'!F186)</f>
        <v>-0.53648537054656831</v>
      </c>
      <c r="G184" s="2">
        <f>LN('データ処理シート(補正値)'!G186)</f>
        <v>-0.3841929728326246</v>
      </c>
      <c r="H184" s="2">
        <f>LN('データ処理シート(補正値)'!H186)</f>
        <v>-0.43695577519953516</v>
      </c>
      <c r="I184" s="2">
        <f>LN('データ処理シート(補正値)'!I186)</f>
        <v>-0.55199490080406155</v>
      </c>
      <c r="J184" s="2">
        <f>LN('データ処理シート(補正値)'!J186)</f>
        <v>-0.74149744150099195</v>
      </c>
      <c r="K184" s="2">
        <f>LN('データ処理シート(補正値)'!K186)</f>
        <v>-0.87323124241370786</v>
      </c>
      <c r="L184" s="2">
        <f>LN('データ処理シート(補正値)'!L186)</f>
        <v>-0.70927656248982884</v>
      </c>
      <c r="M184" s="2">
        <f>LN('データ処理シート(補正値)'!M186)</f>
        <v>-1.4740332754278975</v>
      </c>
      <c r="N184" s="2">
        <f>LN('データ処理シート(補正値)'!N186)</f>
        <v>-1.5606477482646686</v>
      </c>
      <c r="O184" s="2">
        <f>LN('データ処理シート(補正値)'!O186)</f>
        <v>-0.72567037226550524</v>
      </c>
      <c r="P184" s="2">
        <f>LN('データ処理シート(補正値)'!P186)</f>
        <v>-0.95503156019058555</v>
      </c>
      <c r="Q184" s="2">
        <f>LN('データ処理シート(補正値)'!Q186)</f>
        <v>-0.85402040614803043</v>
      </c>
      <c r="R184" s="2">
        <f>LN('データ処理シート(補正値)'!R186)</f>
        <v>-0.67060321612505069</v>
      </c>
      <c r="S184" s="2">
        <f>LN('データ処理シート(補正値)'!S186)</f>
        <v>-0.49593701127224005</v>
      </c>
    </row>
    <row r="185" spans="1:19">
      <c r="A185" s="3">
        <v>88.5</v>
      </c>
      <c r="B185" s="2">
        <f>LN('データ処理シート(補正値)'!B187)</f>
        <v>-1.5702171992808192</v>
      </c>
      <c r="C185" s="2">
        <f>LN('データ処理シート(補正値)'!C187)</f>
        <v>-0.75715251053585764</v>
      </c>
      <c r="D185" s="2">
        <f>LN('データ処理シート(補正値)'!D187)</f>
        <v>-0.93496399713977618</v>
      </c>
      <c r="E185" s="2">
        <f>LN('データ処理シート(補正値)'!E187)</f>
        <v>-0.78877741157519543</v>
      </c>
      <c r="F185" s="2">
        <f>LN('データ処理シート(補正値)'!F187)</f>
        <v>-0.53819682056212248</v>
      </c>
      <c r="G185" s="2">
        <f>LN('データ処理シート(補正値)'!G187)</f>
        <v>-0.3841929728326246</v>
      </c>
      <c r="H185" s="2">
        <f>LN('データ処理シート(補正値)'!H187)</f>
        <v>-0.44628710262841964</v>
      </c>
      <c r="I185" s="2">
        <f>LN('データ処理シート(補正値)'!I187)</f>
        <v>-0.55896599909392564</v>
      </c>
      <c r="J185" s="2">
        <f>LN('データ処理シート(補正値)'!J187)</f>
        <v>-0.74675895000859449</v>
      </c>
      <c r="K185" s="2">
        <f>LN('データ処理シート(補正値)'!K187)</f>
        <v>-0.88044107898045765</v>
      </c>
      <c r="L185" s="2">
        <f>LN('データ処理シート(補正値)'!L187)</f>
        <v>-0.71334988787746467</v>
      </c>
      <c r="M185" s="2">
        <f>LN('データ処理シート(補正値)'!M187)</f>
        <v>-1.4828052615007346</v>
      </c>
      <c r="N185" s="2">
        <f>LN('データ処理シート(補正値)'!N187)</f>
        <v>-1.5702171992808192</v>
      </c>
      <c r="O185" s="2">
        <f>LN('データ処理シート(補正値)'!O187)</f>
        <v>-0.72773862532956424</v>
      </c>
      <c r="P185" s="2">
        <f>LN('データ処理シート(補正値)'!P187)</f>
        <v>-0.96024261940333777</v>
      </c>
      <c r="Q185" s="2">
        <f>LN('データ処理シート(補正値)'!Q187)</f>
        <v>-0.8563722416629117</v>
      </c>
      <c r="R185" s="2">
        <f>LN('データ処理シート(補正値)'!R187)</f>
        <v>-0.67256054695155698</v>
      </c>
      <c r="S185" s="2">
        <f>LN('データ処理シート(補正値)'!S187)</f>
        <v>-0.49593701127224005</v>
      </c>
    </row>
    <row r="186" spans="1:19">
      <c r="A186" s="3">
        <v>89</v>
      </c>
      <c r="B186" s="2">
        <f>LN('データ処理シート(補正値)'!B188)</f>
        <v>-1.5798791101925562</v>
      </c>
      <c r="C186" s="2">
        <f>LN('データ処理シート(補正値)'!C188)</f>
        <v>-0.75928698306449027</v>
      </c>
      <c r="D186" s="2">
        <f>LN('データ処理シート(補正値)'!D188)</f>
        <v>-0.93242011380403855</v>
      </c>
      <c r="E186" s="2">
        <f>LN('データ処理シート(補正値)'!E188)</f>
        <v>-0.78877741157519543</v>
      </c>
      <c r="F186" s="2">
        <f>LN('データ処理シート(補正値)'!F188)</f>
        <v>-0.53648537054656831</v>
      </c>
      <c r="G186" s="2">
        <f>LN('データ処理シート(補正値)'!G188)</f>
        <v>-0.3827256211386747</v>
      </c>
      <c r="H186" s="2">
        <f>LN('データ処理シート(補正値)'!H188)</f>
        <v>-0.43695577519953532</v>
      </c>
      <c r="I186" s="2">
        <f>LN('データ処理シート(補正値)'!I188)</f>
        <v>-0.55617172553286776</v>
      </c>
      <c r="J186" s="2">
        <f>LN('データ処理シート(補正値)'!J188)</f>
        <v>-0.74507225342486472</v>
      </c>
      <c r="K186" s="2">
        <f>LN('データ処理シート(補正値)'!K188)</f>
        <v>-0.88237251367069425</v>
      </c>
      <c r="L186" s="2">
        <f>LN('データ処理シート(補正値)'!L188)</f>
        <v>-0.71743987312898982</v>
      </c>
      <c r="M186" s="2">
        <f>LN('データ処理シート(補正値)'!M188)</f>
        <v>-1.4916548767777169</v>
      </c>
      <c r="N186" s="2">
        <f>LN('データ処理シート(補正値)'!N188)</f>
        <v>-1.5798791101925562</v>
      </c>
      <c r="O186" s="2">
        <f>LN('データ処理シート(補正値)'!O188)</f>
        <v>-0.73188800887637584</v>
      </c>
      <c r="P186" s="2">
        <f>LN('データ処理シート(補正値)'!P188)</f>
        <v>-0.96285836769048971</v>
      </c>
      <c r="Q186" s="2">
        <f>LN('データ処理シート(補正値)'!Q188)</f>
        <v>-0.86109257140939288</v>
      </c>
      <c r="R186" s="2">
        <f>LN('データ処理シート(補正値)'!R188)</f>
        <v>-0.67256054695155698</v>
      </c>
      <c r="S186" s="2">
        <f>LN('データ処理シート(補正値)'!S188)</f>
        <v>-0.4992264879226388</v>
      </c>
    </row>
    <row r="187" spans="1:19">
      <c r="A187" s="3">
        <v>89.5</v>
      </c>
      <c r="B187" s="2">
        <f>LN('データ処理シート(補正値)'!B189)</f>
        <v>-1.5847452998437288</v>
      </c>
      <c r="C187" s="2">
        <f>LN('データ処理シート(補正値)'!C189)</f>
        <v>-0.7657178733947807</v>
      </c>
      <c r="D187" s="2">
        <f>LN('データ処理シート(補正値)'!D189)</f>
        <v>-0.94263470721375686</v>
      </c>
      <c r="E187" s="2">
        <f>LN('データ処理シート(補正値)'!E189)</f>
        <v>-0.79540141459870173</v>
      </c>
      <c r="F187" s="2">
        <f>LN('データ処理シート(補正値)'!F189)</f>
        <v>-0.54162853292103563</v>
      </c>
      <c r="G187" s="2">
        <f>LN('データ処理シート(補正値)'!G189)</f>
        <v>-0.38713415142344088</v>
      </c>
      <c r="H187" s="2">
        <f>LN('データ処理シート(補正値)'!H189)</f>
        <v>-0.44005655287778356</v>
      </c>
      <c r="I187" s="2">
        <f>LN('データ処理シート(補正値)'!I189)</f>
        <v>-0.55617172553286776</v>
      </c>
      <c r="J187" s="2">
        <f>LN('データ処理シート(補正値)'!J189)</f>
        <v>-0.74929434118294636</v>
      </c>
      <c r="K187" s="2">
        <f>LN('データ処理シート(補正値)'!K189)</f>
        <v>-0.8847920648147839</v>
      </c>
      <c r="L187" s="2">
        <f>LN('データ処理シート(補正値)'!L189)</f>
        <v>-0.71949115589954715</v>
      </c>
      <c r="M187" s="2">
        <f>LN('データ処理シート(補正値)'!M189)</f>
        <v>-1.4961092271270973</v>
      </c>
      <c r="N187" s="2">
        <f>LN('データ処理シート(補正値)'!N189)</f>
        <v>-1.5896352851379205</v>
      </c>
      <c r="O187" s="2">
        <f>LN('データ処理シート(補正値)'!O189)</f>
        <v>-0.73605468157122178</v>
      </c>
      <c r="P187" s="2">
        <f>LN('データ処理シート(補正値)'!P189)</f>
        <v>-0.97074691767021382</v>
      </c>
      <c r="Q187" s="2">
        <f>LN('データ処理シート(補正値)'!Q189)</f>
        <v>-0.86583528838566193</v>
      </c>
      <c r="R187" s="2">
        <f>LN('データ処理シート(補正値)'!R189)</f>
        <v>-0.67845563181695545</v>
      </c>
      <c r="S187" s="2">
        <f>LN('データ処理シート(補正値)'!S189)</f>
        <v>-0.5008752929128224</v>
      </c>
    </row>
    <row r="188" spans="1:19">
      <c r="A188" s="3">
        <v>90</v>
      </c>
      <c r="B188" s="2">
        <f>LN('データ処理シート(補正値)'!B190)</f>
        <v>-1.5945492999403497</v>
      </c>
      <c r="C188" s="2">
        <f>LN('データ処理シート(補正値)'!C190)</f>
        <v>-0.7657178733947807</v>
      </c>
      <c r="D188" s="2">
        <f>LN('データ処理シート(補正値)'!D190)</f>
        <v>-0.94520474203879723</v>
      </c>
      <c r="E188" s="2">
        <f>LN('データ処理シート(補正値)'!E190)</f>
        <v>-0.79761920215665638</v>
      </c>
      <c r="F188" s="2">
        <f>LN('データ処理シート(補正値)'!F190)</f>
        <v>-0.54334881547155078</v>
      </c>
      <c r="G188" s="2">
        <f>LN('データ処理シート(補正値)'!G190)</f>
        <v>-0.38566248081198445</v>
      </c>
      <c r="H188" s="2">
        <f>LN('データ処理シート(補正値)'!H190)</f>
        <v>-0.44005655287778356</v>
      </c>
      <c r="I188" s="2">
        <f>LN('データ処理シート(補正値)'!I190)</f>
        <v>-0.5596657891854645</v>
      </c>
      <c r="J188" s="2">
        <f>LN('データ処理シート(補正値)'!J190)</f>
        <v>-0.751412088691921</v>
      </c>
      <c r="K188" s="2">
        <f>LN('データ処理シート(補正値)'!K190)</f>
        <v>-0.8896488009277338</v>
      </c>
      <c r="L188" s="2">
        <f>LN('データ処理シート(補正値)'!L190)</f>
        <v>-0.72154665508164317</v>
      </c>
      <c r="M188" s="2">
        <f>LN('データ処理シート(補正値)'!M190)</f>
        <v>-1.5050778971098577</v>
      </c>
      <c r="N188" s="2">
        <f>LN('データ処理シート(補正値)'!N190)</f>
        <v>-1.5994875815809322</v>
      </c>
      <c r="O188" s="2">
        <f>LN('データ処理シート(補正値)'!O190)</f>
        <v>-0.73605468157122178</v>
      </c>
      <c r="P188" s="2">
        <f>LN('データ処理シート(補正値)'!P190)</f>
        <v>-0.9733903239147278</v>
      </c>
      <c r="Q188" s="2">
        <f>LN('データ処理シート(補正値)'!Q190)</f>
        <v>-0.86821510864259199</v>
      </c>
      <c r="R188" s="2">
        <f>LN('データ処理シート(補正値)'!R190)</f>
        <v>-0.68042840815217065</v>
      </c>
      <c r="S188" s="2">
        <f>LN('データ処理シート(補正値)'!S190)</f>
        <v>-0.5008752929128224</v>
      </c>
    </row>
    <row r="189" spans="1:19">
      <c r="A189" s="3">
        <v>90.5</v>
      </c>
      <c r="B189" s="2">
        <f>LN('データ処理シート(補正値)'!B191)</f>
        <v>-1.6044503709230613</v>
      </c>
      <c r="C189" s="2">
        <f>LN('データ処理シート(補正値)'!C191)</f>
        <v>-0.77002822489590295</v>
      </c>
      <c r="D189" s="2">
        <f>LN('データ処理シート(補正値)'!D191)</f>
        <v>-0.95036471220790641</v>
      </c>
      <c r="E189" s="2">
        <f>LN('データ処理シート(補正値)'!E191)</f>
        <v>-0.79761920215665638</v>
      </c>
      <c r="F189" s="2">
        <f>LN('データ処理シート(補正値)'!F191)</f>
        <v>-0.54679828422480825</v>
      </c>
      <c r="G189" s="2">
        <f>LN('データ処理シート(補正値)'!G191)</f>
        <v>-0.39008400606986199</v>
      </c>
      <c r="H189" s="2">
        <f>LN('データ処理シート(補正値)'!H191)</f>
        <v>-0.44005655287778339</v>
      </c>
      <c r="I189" s="2">
        <f>LN('データ処理シート(補正値)'!I191)</f>
        <v>-0.56036606932612687</v>
      </c>
      <c r="J189" s="2">
        <f>LN('データ処理シート(補正値)'!J191)</f>
        <v>-0.7550225842780327</v>
      </c>
      <c r="K189" s="2">
        <f>LN('データ処理シート(補正値)'!K191)</f>
        <v>-0.89404012293933521</v>
      </c>
      <c r="L189" s="2">
        <f>LN('データ処理シート(補正値)'!L191)</f>
        <v>-0.72567037226550524</v>
      </c>
      <c r="M189" s="2">
        <f>LN('データ処理シート(補正値)'!M191)</f>
        <v>-1.5186835491656363</v>
      </c>
      <c r="N189" s="2">
        <f>LN('データ処理シート(補正値)'!N191)</f>
        <v>-1.6044503709230613</v>
      </c>
      <c r="O189" s="2">
        <f>LN('データ処理シート(補正値)'!O191)</f>
        <v>-0.74233742475071696</v>
      </c>
      <c r="P189" s="2">
        <f>LN('データ処理シート(補正値)'!P191)</f>
        <v>-0.98136272861786988</v>
      </c>
      <c r="Q189" s="2">
        <f>LN('データ処理シート(補正値)'!Q191)</f>
        <v>-0.87538874055372939</v>
      </c>
      <c r="R189" s="2">
        <f>LN('データ処理シート(補正値)'!R191)</f>
        <v>-0.68438567489137259</v>
      </c>
      <c r="S189" s="2">
        <f>LN('データ処理シート(補正値)'!S191)</f>
        <v>-0.50583808225495164</v>
      </c>
    </row>
    <row r="190" spans="1:19">
      <c r="A190" s="3">
        <v>91</v>
      </c>
      <c r="B190" s="2">
        <f>LN('データ処理シート(補正値)'!B192)</f>
        <v>-1.6144504542576446</v>
      </c>
      <c r="C190" s="2">
        <f>LN('データ処理シート(補正値)'!C192)</f>
        <v>-0.77002822489590295</v>
      </c>
      <c r="D190" s="2">
        <f>LN('データ処理シート(補正値)'!D192)</f>
        <v>-0.95555144582745755</v>
      </c>
      <c r="E190" s="2">
        <f>LN('データ処理シート(補正値)'!E192)</f>
        <v>-0.80653986791503585</v>
      </c>
      <c r="F190" s="2">
        <f>LN('データ処理シート(補正値)'!F192)</f>
        <v>-0.54679828422480825</v>
      </c>
      <c r="G190" s="2">
        <f>LN('データ処理シート(補正値)'!G192)</f>
        <v>-0.39008400606986199</v>
      </c>
      <c r="H190" s="2">
        <f>LN('データ処理シート(補正値)'!H192)</f>
        <v>-0.44161055474451766</v>
      </c>
      <c r="I190" s="2">
        <f>LN('データ処理シート(補正値)'!I192)</f>
        <v>-0.56492988275919143</v>
      </c>
      <c r="J190" s="2">
        <f>LN('データ処理シート(補正値)'!J192)</f>
        <v>-0.75779237405347655</v>
      </c>
      <c r="K190" s="2">
        <f>LN('データ処理シート(補正値)'!K192)</f>
        <v>-0.89697842084178214</v>
      </c>
      <c r="L190" s="2">
        <f>LN('データ処理シート(補正値)'!L192)</f>
        <v>-0.72773862532956424</v>
      </c>
      <c r="M190" s="2">
        <f>LN('データ処理シート(補正値)'!M192)</f>
        <v>-1.5232602161930482</v>
      </c>
      <c r="N190" s="2">
        <f>LN('データ処理シート(補正値)'!N192)</f>
        <v>-1.6144504542576446</v>
      </c>
      <c r="O190" s="2">
        <f>LN('データ処理シート(補正値)'!O192)</f>
        <v>-0.74233742475071696</v>
      </c>
      <c r="P190" s="2">
        <f>LN('データ処理シート(補正値)'!P192)</f>
        <v>-0.98403438396067455</v>
      </c>
      <c r="Q190" s="2">
        <f>LN('データ処理シート(補正値)'!Q192)</f>
        <v>-0.87779143272354543</v>
      </c>
      <c r="R190" s="2">
        <f>LN('データ処理シート(補正値)'!R192)</f>
        <v>-0.68438567489137259</v>
      </c>
      <c r="S190" s="2">
        <f>LN('データ処理シート(補正値)'!S192)</f>
        <v>-0.50583808225495164</v>
      </c>
    </row>
    <row r="191" spans="1:19">
      <c r="A191" s="3">
        <v>91.5</v>
      </c>
      <c r="B191" s="2">
        <f>LN('データ処理シート(補正値)'!B193)</f>
        <v>-1.6194882482876019</v>
      </c>
      <c r="C191" s="2">
        <f>LN('データ処理シート(補正値)'!C193)</f>
        <v>-0.77435723598548845</v>
      </c>
      <c r="D191" s="2">
        <f>LN('データ処理シート(補正値)'!D193)</f>
        <v>-0.95347352300187094</v>
      </c>
      <c r="E191" s="2">
        <f>LN('データ処理シート(補正値)'!E193)</f>
        <v>-0.80497299574220216</v>
      </c>
      <c r="F191" s="2">
        <f>LN('データ処理シート(補正値)'!F193)</f>
        <v>-0.54610743791063054</v>
      </c>
      <c r="G191" s="2">
        <f>LN('データ処理シート(補正値)'!G193)</f>
        <v>-0.38860799104174126</v>
      </c>
      <c r="H191" s="2">
        <f>LN('データ処理シート(補正値)'!H193)</f>
        <v>-0.44161055474451782</v>
      </c>
      <c r="I191" s="2">
        <f>LN('データ処理シート(補正値)'!I193)</f>
        <v>-0.56492988275919143</v>
      </c>
      <c r="J191" s="2">
        <f>LN('データ処理シート(補正値)'!J193)</f>
        <v>-0.75992821425029655</v>
      </c>
      <c r="K191" s="2">
        <f>LN('データ処理シート(補正値)'!K193)</f>
        <v>-0.8994336148077321</v>
      </c>
      <c r="L191" s="2">
        <f>LN('データ処理シート(補正値)'!L193)</f>
        <v>-0.72981116493153664</v>
      </c>
      <c r="M191" s="2">
        <f>LN('データ処理シート(補正値)'!M193)</f>
        <v>-1.5278579254416775</v>
      </c>
      <c r="N191" s="2">
        <f>LN('データ処理シート(補正値)'!N193)</f>
        <v>-1.6194882482876019</v>
      </c>
      <c r="O191" s="2">
        <f>LN('データ処理シート(補正値)'!O193)</f>
        <v>-0.74444047494749577</v>
      </c>
      <c r="P191" s="2">
        <f>LN('データ処理シート(補正値)'!P193)</f>
        <v>-0.98456957262744949</v>
      </c>
      <c r="Q191" s="2">
        <f>LN('データ処理シート(補正値)'!Q193)</f>
        <v>-0.87851336754012532</v>
      </c>
      <c r="R191" s="2">
        <f>LN('データ処理シート(補正値)'!R193)</f>
        <v>-0.68557591506362714</v>
      </c>
      <c r="S191" s="2">
        <f>LN('データ処理シート(補正値)'!S193)</f>
        <v>-0.50749783367331591</v>
      </c>
    </row>
    <row r="192" spans="1:19">
      <c r="A192" s="3">
        <v>92</v>
      </c>
      <c r="B192" s="2">
        <f>LN('データ処理シート(補正値)'!B194)</f>
        <v>-1.6296406197516198</v>
      </c>
      <c r="C192" s="2">
        <f>LN('データ処理シート(補正値)'!C194)</f>
        <v>-0.78088609486795202</v>
      </c>
      <c r="D192" s="2">
        <f>LN('データ処理シート(補正値)'!D194)</f>
        <v>-0.9660063241200878</v>
      </c>
      <c r="E192" s="2">
        <f>LN('データ処理シート(補正値)'!E194)</f>
        <v>-0.81554082877401202</v>
      </c>
      <c r="F192" s="2">
        <f>LN('データ処理シート(補正値)'!F194)</f>
        <v>-0.55373312477726722</v>
      </c>
      <c r="G192" s="2">
        <f>LN('データ処理シート(補正値)'!G194)</f>
        <v>-0.39452516806982979</v>
      </c>
      <c r="H192" s="2">
        <f>LN('データ処理シート(補正値)'!H194)</f>
        <v>-0.44316697529217586</v>
      </c>
      <c r="I192" s="2">
        <f>LN('データ処理シート(補正値)'!I194)</f>
        <v>-0.56563386026098583</v>
      </c>
      <c r="J192" s="2">
        <f>LN('データ処理シート(補正値)'!J194)</f>
        <v>-0.76356964485649115</v>
      </c>
      <c r="K192" s="2">
        <f>LN('データ処理シート(補正値)'!K194)</f>
        <v>-0.9063404010209869</v>
      </c>
      <c r="L192" s="2">
        <f>LN('データ処理シート(補正値)'!L194)</f>
        <v>-0.73396917508020032</v>
      </c>
      <c r="M192" s="2">
        <f>LN('データ処理シート(補正値)'!M194)</f>
        <v>-1.5417792639602856</v>
      </c>
      <c r="N192" s="2">
        <f>LN('データ処理シート(補正値)'!N194)</f>
        <v>-1.6347557204183902</v>
      </c>
      <c r="O192" s="2">
        <f>LN('データ処理シート(補正値)'!O194)</f>
        <v>-0.75077629339658158</v>
      </c>
      <c r="P192" s="2">
        <f>LN('データ処理シート(補正値)'!P194)</f>
        <v>-0.99209244529043694</v>
      </c>
      <c r="Q192" s="2">
        <f>LN('データ処理シート(補正値)'!Q194)</f>
        <v>-0.885034342223601</v>
      </c>
      <c r="R192" s="2">
        <f>LN('データ処理シート(補正値)'!R194)</f>
        <v>-0.69234750038938109</v>
      </c>
      <c r="S192" s="2">
        <f>LN('データ処理シート(補正値)'!S194)</f>
        <v>-0.50916034444692948</v>
      </c>
    </row>
    <row r="193" spans="1:19">
      <c r="A193" s="3">
        <v>92.5</v>
      </c>
      <c r="B193" s="2">
        <f>LN('データ処理シート(補正値)'!B195)</f>
        <v>-1.6398971199188088</v>
      </c>
      <c r="C193" s="2">
        <f>LN('データ処理シート(補正値)'!C195)</f>
        <v>-0.78088609486795202</v>
      </c>
      <c r="D193" s="2">
        <f>LN('データ処理シート(補正値)'!D195)</f>
        <v>-0.96338233940800544</v>
      </c>
      <c r="E193" s="2">
        <f>LN('データ処理シート(補正値)'!E195)</f>
        <v>-0.81554082877401202</v>
      </c>
      <c r="F193" s="2">
        <f>LN('データ処理シート(補正値)'!F195)</f>
        <v>-0.55199490080406144</v>
      </c>
      <c r="G193" s="2">
        <f>LN('データ処理シート(補正値)'!G195)</f>
        <v>-0.39304258810960718</v>
      </c>
      <c r="H193" s="2">
        <f>LN('データ処理シート(補正値)'!H195)</f>
        <v>-0.44628710262841947</v>
      </c>
      <c r="I193" s="2">
        <f>LN('データ処理シート(補正値)'!I195)</f>
        <v>-0.56916120077895416</v>
      </c>
      <c r="J193" s="2">
        <f>LN('データ処理シート(補正値)'!J195)</f>
        <v>-0.7657178733947807</v>
      </c>
      <c r="K193" s="2">
        <f>LN('データ処理シート(補正値)'!K195)</f>
        <v>-0.90881871703545403</v>
      </c>
      <c r="L193" s="2">
        <f>LN('データ処理シート(補正値)'!L195)</f>
        <v>-0.73605468157122178</v>
      </c>
      <c r="M193" s="2">
        <f>LN('データ処理シート(補正値)'!M195)</f>
        <v>-1.5511690043101247</v>
      </c>
      <c r="N193" s="2">
        <f>LN('データ処理シート(補正値)'!N195)</f>
        <v>-1.6450650900772514</v>
      </c>
      <c r="O193" s="2">
        <f>LN('データ処理シート(補正値)'!O195)</f>
        <v>-0.75077629339658158</v>
      </c>
      <c r="P193" s="2">
        <f>LN('データ処理シート(補正値)'!P195)</f>
        <v>-0.99750078729969827</v>
      </c>
      <c r="Q193" s="2">
        <f>LN('データ処理シート(補正値)'!Q195)</f>
        <v>-0.88746035020627811</v>
      </c>
      <c r="R193" s="2">
        <f>LN('データ処理シート(補正値)'!R195)</f>
        <v>-0.69434790113646416</v>
      </c>
      <c r="S193" s="2">
        <f>LN('データ処理シート(補正値)'!S195)</f>
        <v>-0.5108256237659905</v>
      </c>
    </row>
    <row r="194" spans="1:19">
      <c r="A194" s="3">
        <v>93</v>
      </c>
      <c r="B194" s="2">
        <f>LN('データ処理シート(補正値)'!B196)</f>
        <v>-1.6502599069543555</v>
      </c>
      <c r="C194" s="2">
        <f>LN('データ処理シート(補正値)'!C196)</f>
        <v>-0.78088609486795202</v>
      </c>
      <c r="D194" s="2">
        <f>LN('データ処理シート(補正値)'!D196)</f>
        <v>-0.97074691767021382</v>
      </c>
      <c r="E194" s="2">
        <f>LN('データ処理シート(補正値)'!E196)</f>
        <v>-0.81486293924404174</v>
      </c>
      <c r="F194" s="2">
        <f>LN('データ処理シート(補正値)'!F196)</f>
        <v>-0.55095341485676996</v>
      </c>
      <c r="G194" s="2">
        <f>LN('データ処理シート(補正値)'!G196)</f>
        <v>-0.39156220293917304</v>
      </c>
      <c r="H194" s="2">
        <f>LN('データ処理シート(補正値)'!H196)</f>
        <v>-0.44628710262841947</v>
      </c>
      <c r="I194" s="2">
        <f>LN('データ処理シート(補正値)'!I196)</f>
        <v>-0.57092954783569616</v>
      </c>
      <c r="J194" s="2">
        <f>LN('データ処理シート(補正値)'!J196)</f>
        <v>-0.77002822489590295</v>
      </c>
      <c r="K194" s="2">
        <f>LN('データ処理シート(補正値)'!K196)</f>
        <v>-0.91379385167556781</v>
      </c>
      <c r="L194" s="2">
        <f>LN('データ処理シート(補正値)'!L196)</f>
        <v>-0.73814454649068095</v>
      </c>
      <c r="M194" s="2">
        <f>LN('データ処理シート(補正値)'!M196)</f>
        <v>-1.5606477482646686</v>
      </c>
      <c r="N194" s="2">
        <f>LN('データ処理シート(補正値)'!N196)</f>
        <v>-1.6502599069543555</v>
      </c>
      <c r="O194" s="2">
        <f>LN('データ処理シート(補正値)'!O196)</f>
        <v>-0.75289718496571922</v>
      </c>
      <c r="P194" s="2">
        <f>LN('データ処理シート(補正値)'!P196)</f>
        <v>-1.0029385385998273</v>
      </c>
      <c r="Q194" s="2">
        <f>LN('データ処理シート(補正値)'!Q196)</f>
        <v>-0.89233009442931155</v>
      </c>
      <c r="R194" s="2">
        <f>LN('データ処理シート(補正値)'!R196)</f>
        <v>-0.69635231150889365</v>
      </c>
      <c r="S194" s="2">
        <f>LN('データ処理シート(補正値)'!S196)</f>
        <v>-0.51416452503150512</v>
      </c>
    </row>
    <row r="195" spans="1:19">
      <c r="A195" s="3">
        <v>93.5</v>
      </c>
      <c r="B195" s="2">
        <f>LN('データ処理シート(補正値)'!B197)</f>
        <v>-1.6554818509355071</v>
      </c>
      <c r="C195" s="2">
        <f>LN('データ処理シート(補正値)'!C197)</f>
        <v>-0.78745786003118656</v>
      </c>
      <c r="D195" s="2">
        <f>LN('データ処理シート(補正値)'!D197)</f>
        <v>-0.97391984471079129</v>
      </c>
      <c r="E195" s="2">
        <f>LN('データ処理シート(補正値)'!E197)</f>
        <v>-0.82007187413361216</v>
      </c>
      <c r="F195" s="2">
        <f>LN('データ処理シート(補正値)'!F197)</f>
        <v>-0.55721866333570125</v>
      </c>
      <c r="G195" s="2">
        <f>LN('データ処理シート(補正値)'!G197)</f>
        <v>-0.39749693845898759</v>
      </c>
      <c r="H195" s="2">
        <f>LN('データ処理シート(補正値)'!H197)</f>
        <v>-0.4478508246046024</v>
      </c>
      <c r="I195" s="2">
        <f>LN('データ処理シート(補正値)'!I197)</f>
        <v>-0.57199205900347805</v>
      </c>
      <c r="J195" s="2">
        <f>LN('データ処理シート(補正値)'!J197)</f>
        <v>-0.77283994946919377</v>
      </c>
      <c r="K195" s="2">
        <f>LN('データ処理シート(補正値)'!K197)</f>
        <v>-0.91679085691583728</v>
      </c>
      <c r="L195" s="2">
        <f>LN('データ処理シート(補正値)'!L197)</f>
        <v>-0.74233742475071696</v>
      </c>
      <c r="M195" s="2">
        <f>LN('データ処理シート(補正値)'!M197)</f>
        <v>-1.5654210270173263</v>
      </c>
      <c r="N195" s="2">
        <f>LN('データ処理シート(補正値)'!N197)</f>
        <v>-1.6554818509355071</v>
      </c>
      <c r="O195" s="2">
        <f>LN('データ処理シート(補正値)'!O197)</f>
        <v>-0.75928698306449027</v>
      </c>
      <c r="P195" s="2">
        <f>LN('データ処理シート(補正値)'!P197)</f>
        <v>-1.0062154394021421</v>
      </c>
      <c r="Q195" s="2">
        <f>LN('データ処理シート(補正値)'!Q197)</f>
        <v>-0.89550819269162651</v>
      </c>
      <c r="R195" s="2">
        <f>LN('データ処理シート(補正値)'!R197)</f>
        <v>-0.69956774836286817</v>
      </c>
      <c r="S195" s="2">
        <f>LN('データ処理シート(補正値)'!S197)</f>
        <v>-0.51249368086668778</v>
      </c>
    </row>
    <row r="196" spans="1:19">
      <c r="A196" s="3">
        <v>94</v>
      </c>
      <c r="B196" s="2">
        <f>LN('データ処理シート(補正値)'!B198)</f>
        <v>-1.6660082639224947</v>
      </c>
      <c r="C196" s="2">
        <f>LN('データ処理シート(補正値)'!C198)</f>
        <v>-0.78965808094078904</v>
      </c>
      <c r="D196" s="2">
        <f>LN('データ処理シート(補正値)'!D198)</f>
        <v>-0.98136272861786988</v>
      </c>
      <c r="E196" s="2">
        <f>LN('データ処理シート(補正値)'!E198)</f>
        <v>-0.82166260279537262</v>
      </c>
      <c r="F196" s="2">
        <f>LN('データ処理シート(補正値)'!F198)</f>
        <v>-0.55442926124812264</v>
      </c>
      <c r="G196" s="2">
        <f>LN('データ処理シート(補正値)'!G198)</f>
        <v>-0.39452516806983012</v>
      </c>
      <c r="H196" s="2">
        <f>LN('データ処理シート(補正値)'!H198)</f>
        <v>-0.44941699563734716</v>
      </c>
      <c r="I196" s="2">
        <f>LN('データ処理シート(補正値)'!I198)</f>
        <v>-0.57625342908844612</v>
      </c>
      <c r="J196" s="2">
        <f>LN('データ処理シート(補正値)'!J198)</f>
        <v>-0.77652878949899629</v>
      </c>
      <c r="K196" s="2">
        <f>LN('データ処理シート(補正値)'!K198)</f>
        <v>-0.92130327369769927</v>
      </c>
      <c r="L196" s="2">
        <f>LN('データ処理シート(補正値)'!L198)</f>
        <v>-0.74444047494749577</v>
      </c>
      <c r="M196" s="2">
        <f>LN('データ処理シート(補正値)'!M198)</f>
        <v>-1.5798791101925562</v>
      </c>
      <c r="N196" s="2">
        <f>LN('データ処理シート(補正値)'!N198)</f>
        <v>-1.6713133161521878</v>
      </c>
      <c r="O196" s="2">
        <f>LN('データ処理シート(補正値)'!O198)</f>
        <v>-0.76142602131323966</v>
      </c>
      <c r="P196" s="2">
        <f>LN('データ処理シート(補正値)'!P198)</f>
        <v>-1.0111510128981152</v>
      </c>
      <c r="Q196" s="2">
        <f>LN('データ処理シート(補正値)'!Q198)</f>
        <v>-0.8996794660689581</v>
      </c>
      <c r="R196" s="2">
        <f>LN('データ処理シート(補正値)'!R198)</f>
        <v>-0.70238976192687785</v>
      </c>
      <c r="S196" s="2">
        <f>LN('データ処理シート(補正値)'!S198)</f>
        <v>-0.5108256237659905</v>
      </c>
    </row>
    <row r="197" spans="1:19">
      <c r="A197" s="3">
        <v>94.5</v>
      </c>
      <c r="B197" s="2">
        <f>LN('データ処理シート(補正値)'!B199)</f>
        <v>-1.6766466621275504</v>
      </c>
      <c r="C197" s="2">
        <f>LN('データ処理シート(補正値)'!C199)</f>
        <v>-0.79407309914990587</v>
      </c>
      <c r="D197" s="2">
        <f>LN('データ処理シート(補正値)'!D199)</f>
        <v>-0.98189648897214876</v>
      </c>
      <c r="E197" s="2">
        <f>LN('データ処理シート(補正値)'!E199)</f>
        <v>-0.82462354334833121</v>
      </c>
      <c r="F197" s="2">
        <f>LN('データ処理シート(補正値)'!F199)</f>
        <v>-0.55547437543487244</v>
      </c>
      <c r="G197" s="2">
        <f>LN('データ処理シート(補正値)'!G199)</f>
        <v>-0.39600994933740918</v>
      </c>
      <c r="H197" s="2">
        <f>LN('データ処理シート(補正値)'!H199)</f>
        <v>-0.45098562340997389</v>
      </c>
      <c r="I197" s="2">
        <f>LN('データ処理シート(補正値)'!I199)</f>
        <v>-0.57803437345944086</v>
      </c>
      <c r="J197" s="2">
        <f>LN('データ処理シート(補正値)'!J199)</f>
        <v>-0.77870506892159186</v>
      </c>
      <c r="K197" s="2">
        <f>LN('データ処理シート(補正値)'!K199)</f>
        <v>-0.92634106772765645</v>
      </c>
      <c r="L197" s="2">
        <f>LN('データ処理シート(補正値)'!L199)</f>
        <v>-0.74865989049020398</v>
      </c>
      <c r="M197" s="2">
        <f>LN('データ処理シート(補正値)'!M199)</f>
        <v>-1.5847452998437288</v>
      </c>
      <c r="N197" s="2">
        <f>LN('データ処理シート(補正値)'!N199)</f>
        <v>-1.6766466621275504</v>
      </c>
      <c r="O197" s="2">
        <f>LN('データ処理シート(補正値)'!O199)</f>
        <v>-0.7657178733947807</v>
      </c>
      <c r="P197" s="2">
        <f>LN('データ処理シート(補正値)'!P199)</f>
        <v>-1.0139035607411555</v>
      </c>
      <c r="Q197" s="2">
        <f>LN('データ処理シート(補正値)'!Q199)</f>
        <v>-0.90214130876973531</v>
      </c>
      <c r="R197" s="2">
        <f>LN('データ処理シート(補正値)'!R199)</f>
        <v>-0.70441037283865604</v>
      </c>
      <c r="S197" s="2">
        <f>LN('データ処理シート(補正値)'!S199)</f>
        <v>-0.51249368086668778</v>
      </c>
    </row>
    <row r="198" spans="1:19">
      <c r="A198" s="3">
        <v>95</v>
      </c>
      <c r="B198" s="2">
        <f>LN('データ処理シート(補正値)'!B200)</f>
        <v>-1.6873994539038122</v>
      </c>
      <c r="C198" s="2">
        <f>LN('データ処理シート(補正値)'!C200)</f>
        <v>-0.79628793947945864</v>
      </c>
      <c r="D198" s="2">
        <f>LN('データ処理シート(補正値)'!D200)</f>
        <v>-0.98671319617070086</v>
      </c>
      <c r="E198" s="2">
        <f>LN('データ処理シート(補正値)'!E200)</f>
        <v>-0.83080134585874066</v>
      </c>
      <c r="F198" s="2">
        <f>LN('データ処理シート(補正値)'!F200)</f>
        <v>-0.56317210413819985</v>
      </c>
      <c r="G198" s="2">
        <f>LN('データ処理シート(補正値)'!G200)</f>
        <v>-0.40047756659712541</v>
      </c>
      <c r="H198" s="2">
        <f>LN('データ処理シート(補正値)'!H200)</f>
        <v>-0.45255671564201488</v>
      </c>
      <c r="I198" s="2">
        <f>LN('データ処理シート(補正値)'!I200)</f>
        <v>-0.57803437345944086</v>
      </c>
      <c r="J198" s="2">
        <f>LN('データ処理シート(補正値)'!J200)</f>
        <v>-0.78307188808793227</v>
      </c>
      <c r="K198" s="2">
        <f>LN('データ処理シート(補正値)'!K200)</f>
        <v>-0.93140436968420315</v>
      </c>
      <c r="L198" s="2">
        <f>LN('データ処理シート(補正値)'!L200)</f>
        <v>-0.75077629339658158</v>
      </c>
      <c r="M198" s="2">
        <f>LN('データ処理シート(補正値)'!M200)</f>
        <v>-1.5945492999403497</v>
      </c>
      <c r="N198" s="2">
        <f>LN('データ処理シート(補正値)'!N200)</f>
        <v>-1.6873994539038122</v>
      </c>
      <c r="O198" s="2">
        <f>LN('データ処理シート(補正値)'!O200)</f>
        <v>-0.76787072675588175</v>
      </c>
      <c r="P198" s="2">
        <f>LN('データ処理シート(補正値)'!P200)</f>
        <v>-1.0222069574657042</v>
      </c>
      <c r="Q198" s="2">
        <f>LN('データ処理シート(補正値)'!Q200)</f>
        <v>-0.90708325112324173</v>
      </c>
      <c r="R198" s="2">
        <f>LN('データ処理シート(補正値)'!R200)</f>
        <v>-0.70643507488688073</v>
      </c>
      <c r="S198" s="2">
        <f>LN('データ処理シート(補正値)'!S200)</f>
        <v>-0.51919387343650736</v>
      </c>
    </row>
    <row r="199" spans="1:19">
      <c r="A199" s="3">
        <v>95.5</v>
      </c>
      <c r="B199" s="2">
        <f>LN('データ処理シート(補正値)'!B201)</f>
        <v>-1.6873994539038122</v>
      </c>
      <c r="C199" s="2">
        <f>LN('データ処理シート(補正値)'!C201)</f>
        <v>-0.79850769621777162</v>
      </c>
      <c r="D199" s="2">
        <f>LN('データ処理シート(補正値)'!D201)</f>
        <v>-0.98724982081464885</v>
      </c>
      <c r="E199" s="2">
        <f>LN('データ処理シート(補正値)'!E201)</f>
        <v>-0.83149013018168993</v>
      </c>
      <c r="F199" s="2">
        <f>LN('データ処理シート(補正値)'!F201)</f>
        <v>-0.56071639337945578</v>
      </c>
      <c r="G199" s="2">
        <f>LN('データ処理シート(補正値)'!G201)</f>
        <v>-0.39898614201045518</v>
      </c>
      <c r="H199" s="2">
        <f>LN('データ処理シート(補正値)'!H201)</f>
        <v>-0.45413028008944556</v>
      </c>
      <c r="I199" s="2">
        <f>LN('データ処理シート(補正値)'!I201)</f>
        <v>-0.5791044645192851</v>
      </c>
      <c r="J199" s="2">
        <f>LN('データ処理シート(補正値)'!J201)</f>
        <v>-0.78372855879118375</v>
      </c>
      <c r="K199" s="2">
        <f>LN('データ処理シート(補正値)'!K201)</f>
        <v>-0.93191211277711183</v>
      </c>
      <c r="L199" s="2">
        <f>LN('データ処理シート(補正値)'!L201)</f>
        <v>-0.7550225842780327</v>
      </c>
      <c r="M199" s="2">
        <f>LN('データ処理シート(補正値)'!M201)</f>
        <v>-1.5994875815809322</v>
      </c>
      <c r="N199" s="2">
        <f>LN('データ処理シート(補正値)'!N201)</f>
        <v>-1.6928195213731514</v>
      </c>
      <c r="O199" s="2">
        <f>LN('データ処理シート(補正値)'!O201)</f>
        <v>-0.76787072675588175</v>
      </c>
      <c r="P199" s="2">
        <f>LN('データ処理シート(補正値)'!P201)</f>
        <v>-1.022762976384672</v>
      </c>
      <c r="Q199" s="2">
        <f>LN('データ処理シート(補正値)'!Q201)</f>
        <v>-0.9103086601966075</v>
      </c>
      <c r="R199" s="2">
        <f>LN('データ処理シート(補正値)'!R201)</f>
        <v>-0.70968314920004494</v>
      </c>
      <c r="S199" s="2">
        <f>LN('データ処理シート(補正値)'!S201)</f>
        <v>-0.5225608799844117</v>
      </c>
    </row>
    <row r="200" spans="1:19">
      <c r="A200" s="3">
        <v>96</v>
      </c>
      <c r="B200" s="2">
        <f>LN('データ処理シート(補正値)'!B202)</f>
        <v>-1.7037485919053417</v>
      </c>
      <c r="C200" s="2">
        <f>LN('データ処理シート(補正値)'!C202)</f>
        <v>-0.80073239123988271</v>
      </c>
      <c r="D200" s="2">
        <f>LN('データ処理シート(補正値)'!D202)</f>
        <v>-0.99479296002911255</v>
      </c>
      <c r="E200" s="2">
        <f>LN('データ処理シート(補正値)'!E202)</f>
        <v>-0.83309914098739068</v>
      </c>
      <c r="F200" s="2">
        <f>LN('データ処理シート(補正値)'!F202)</f>
        <v>-0.5614174098820508</v>
      </c>
      <c r="G200" s="2">
        <f>LN('データ処理シート(補正値)'!G202)</f>
        <v>-0.39898614201045518</v>
      </c>
      <c r="H200" s="2">
        <f>LN('データ処理シート(補正値)'!H202)</f>
        <v>-0.45413028008944556</v>
      </c>
      <c r="I200" s="2">
        <f>LN('データ処理シート(補正値)'!I202)</f>
        <v>-0.58160580582703802</v>
      </c>
      <c r="J200" s="2">
        <f>LN('データ処理シート(補正値)'!J202)</f>
        <v>-0.78965808094078904</v>
      </c>
      <c r="K200" s="2">
        <f>LN('データ処理シート(補正値)'!K202)</f>
        <v>-0.9390477189967712</v>
      </c>
      <c r="L200" s="2">
        <f>LN('データ処理シート(補正値)'!L202)</f>
        <v>-0.75928698306449027</v>
      </c>
      <c r="M200" s="2">
        <f>LN('データ処理シート(補正値)'!M202)</f>
        <v>-1.6094379124341003</v>
      </c>
      <c r="N200" s="2">
        <f>LN('データ処理シート(補正値)'!N202)</f>
        <v>-1.7037485919053417</v>
      </c>
      <c r="O200" s="2">
        <f>LN('データ処理シート(補正値)'!O202)</f>
        <v>-0.77435723598548845</v>
      </c>
      <c r="P200" s="2">
        <f>LN('データ処理シート(補正値)'!P202)</f>
        <v>-1.0305798782762827</v>
      </c>
      <c r="Q200" s="2">
        <f>LN('データ処理シート(補正値)'!Q202)</f>
        <v>-0.9170410132648591</v>
      </c>
      <c r="R200" s="2">
        <f>LN('データ処理シート(補正値)'!R202)</f>
        <v>-0.71253389436013537</v>
      </c>
      <c r="S200" s="2">
        <f>LN('データ処理シート(補正値)'!S202)</f>
        <v>-0.52593926157603887</v>
      </c>
    </row>
    <row r="201" spans="1:19">
      <c r="A201" s="3">
        <v>96.5</v>
      </c>
      <c r="B201" s="2">
        <f>LN('データ処理シート(補正値)'!B203)</f>
        <v>-1.7147984280919266</v>
      </c>
      <c r="C201" s="2">
        <f>LN('データ処理シート(補正値)'!C203)</f>
        <v>-0.80519668436856817</v>
      </c>
      <c r="D201" s="2">
        <f>LN('データ処理シート(補正値)'!D203)</f>
        <v>-0.99750078729969827</v>
      </c>
      <c r="E201" s="2">
        <f>LN('データ処理シート(補正値)'!E203)</f>
        <v>-0.84002437642070527</v>
      </c>
      <c r="F201" s="2">
        <f>LN('データ処理シート(補正値)'!F203)</f>
        <v>-0.5666907566073861</v>
      </c>
      <c r="G201" s="2">
        <f>LN('データ処理シート(補正値)'!G203)</f>
        <v>-0.40346710544549141</v>
      </c>
      <c r="H201" s="2">
        <f>LN('データ処理シート(補正値)'!H203)</f>
        <v>-0.45570632454491111</v>
      </c>
      <c r="I201" s="2">
        <f>LN('データ処理シート(補正値)'!I203)</f>
        <v>-0.58519003905485312</v>
      </c>
      <c r="J201" s="2">
        <f>LN('データ処理シート(補正値)'!J203)</f>
        <v>-0.79186315349910297</v>
      </c>
      <c r="K201" s="2">
        <f>LN('データ処理シート(補正値)'!K203)</f>
        <v>-0.94160853985844495</v>
      </c>
      <c r="L201" s="2">
        <f>LN('データ処理シート(補正値)'!L203)</f>
        <v>-0.75928698306449027</v>
      </c>
      <c r="M201" s="2">
        <f>LN('データ処理シート(補正値)'!M203)</f>
        <v>-1.6194882482876019</v>
      </c>
      <c r="N201" s="2">
        <f>LN('データ処理シート(補正値)'!N203)</f>
        <v>-1.7147984280919266</v>
      </c>
      <c r="O201" s="2">
        <f>LN('データ処理シート(補正値)'!O203)</f>
        <v>-0.77652878949899629</v>
      </c>
      <c r="P201" s="2">
        <f>LN('データ処理シート(補正値)'!P203)</f>
        <v>-1.0362010285467127</v>
      </c>
      <c r="Q201" s="2">
        <f>LN('データ処理シート(補正値)'!Q203)</f>
        <v>-0.91954602459482759</v>
      </c>
      <c r="R201" s="2">
        <f>LN('データ処理シート(補正値)'!R203)</f>
        <v>-0.71457512797356582</v>
      </c>
      <c r="S201" s="2">
        <f>LN('データ処理シート(補正値)'!S203)</f>
        <v>-0.52763274208237176</v>
      </c>
    </row>
    <row r="202" spans="1:19">
      <c r="A202" s="3">
        <v>97</v>
      </c>
      <c r="B202" s="2">
        <f>LN('データ処理シート(補正値)'!B204)</f>
        <v>-1.7147984280919266</v>
      </c>
      <c r="C202" s="2">
        <f>LN('データ処理シート(補正値)'!C204)</f>
        <v>-0.80743632696207301</v>
      </c>
      <c r="D202" s="2">
        <f>LN('データ処理シート(補正値)'!D204)</f>
        <v>-1.0034839435765324</v>
      </c>
      <c r="E202" s="2">
        <f>LN('データ処理シート(補正値)'!E204)</f>
        <v>-0.84071954502708102</v>
      </c>
      <c r="F202" s="2">
        <f>LN('データ処理シート(補正値)'!F204)</f>
        <v>-0.56774877116561173</v>
      </c>
      <c r="G202" s="2">
        <f>LN('データ処理シート(補正値)'!G204)</f>
        <v>-0.40346710544549141</v>
      </c>
      <c r="H202" s="2">
        <f>LN('データ処理シート(補正値)'!H204)</f>
        <v>-0.46680873834921655</v>
      </c>
      <c r="I202" s="2">
        <f>LN('データ処理シート(補正値)'!I204)</f>
        <v>-0.59275900652867675</v>
      </c>
      <c r="J202" s="2">
        <f>LN('データ処理シート(補正値)'!J204)</f>
        <v>-0.7965096935550986</v>
      </c>
      <c r="K202" s="2">
        <f>LN('データ処理シート(補正値)'!K204)</f>
        <v>-0.94778139896552571</v>
      </c>
      <c r="L202" s="2">
        <f>LN('データ処理シート(補正値)'!L204)</f>
        <v>-0.76142602131323966</v>
      </c>
      <c r="M202" s="2">
        <f>LN('データ処理シート(補正値)'!M204)</f>
        <v>-1.6245515502441485</v>
      </c>
      <c r="N202" s="2">
        <f>LN('データ処理シート(補正値)'!N204)</f>
        <v>-1.7147984280919266</v>
      </c>
      <c r="O202" s="2">
        <f>LN('データ処理シート(補正値)'!O204)</f>
        <v>-0.77652878949899629</v>
      </c>
      <c r="P202" s="2">
        <f>LN('データ処理シート(補正値)'!P204)</f>
        <v>-1.0367648853420297</v>
      </c>
      <c r="Q202" s="2">
        <f>LN('データ処理シート(補正値)'!Q204)</f>
        <v>-0.92029875327169375</v>
      </c>
      <c r="R202" s="2">
        <f>LN('データ処理シート(補正値)'!R204)</f>
        <v>-0.71580187112475158</v>
      </c>
      <c r="S202" s="2">
        <f>LN('データ処理シート(補正値)'!S204)</f>
        <v>-0.52932909533055039</v>
      </c>
    </row>
    <row r="203" spans="1:19">
      <c r="A203" s="3">
        <v>97.5</v>
      </c>
      <c r="B203" s="2">
        <f>LN('データ処理シート(補正値)'!B205)</f>
        <v>-1.731605546408308</v>
      </c>
      <c r="C203" s="2">
        <f>LN('データ処理シート(補正値)'!C205)</f>
        <v>-0.80968099681589678</v>
      </c>
      <c r="D203" s="2">
        <f>LN('データ処理シート(補正値)'!D205)</f>
        <v>-1.0002159668119164</v>
      </c>
      <c r="E203" s="2">
        <f>LN('データ処理シート(補正値)'!E205)</f>
        <v>-0.8493332637492742</v>
      </c>
      <c r="F203" s="2">
        <f>LN('データ処理シート(補正値)'!F205)</f>
        <v>-0.57199205900347805</v>
      </c>
      <c r="G203" s="2">
        <f>LN('データ処理シート(補正値)'!G205)</f>
        <v>-0.40646560844174801</v>
      </c>
      <c r="H203" s="2">
        <f>LN('データ処理シート(補正値)'!H205)</f>
        <v>-0.45886588483527962</v>
      </c>
      <c r="I203" s="2">
        <f>LN('データ処理シート(補正値)'!I205)</f>
        <v>-0.5887871652357024</v>
      </c>
      <c r="J203" s="2">
        <f>LN('データ処理シート(補正値)'!J205)</f>
        <v>-0.79850769621777162</v>
      </c>
      <c r="K203" s="2">
        <f>LN('データ処理シート(補正値)'!K205)</f>
        <v>-0.9493305859523552</v>
      </c>
      <c r="L203" s="2">
        <f>LN('データ処理シート(補正値)'!L205)</f>
        <v>-0.7657178733947807</v>
      </c>
      <c r="M203" s="2">
        <f>LN('データ処理シート(補正値)'!M205)</f>
        <v>-1.6398971199188088</v>
      </c>
      <c r="N203" s="2">
        <f>LN('データ処理シート(補正値)'!N205)</f>
        <v>-1.731605546408308</v>
      </c>
      <c r="O203" s="2">
        <f>LN('データ処理シート(補正値)'!O205)</f>
        <v>-0.78307188808793227</v>
      </c>
      <c r="P203" s="2">
        <f>LN('データ処理シート(補正値)'!P205)</f>
        <v>-1.0446924466786793</v>
      </c>
      <c r="Q203" s="2">
        <f>LN('データ処理シート(補正値)'!Q205)</f>
        <v>-0.92709893059075832</v>
      </c>
      <c r="R203" s="2">
        <f>LN('データ処理シート(補正値)'!R205)</f>
        <v>-0.72072394833017983</v>
      </c>
      <c r="S203" s="2">
        <f>LN('データ処理シート(補正値)'!S205)</f>
        <v>-0.53102833108351</v>
      </c>
    </row>
    <row r="204" spans="1:19">
      <c r="A204" s="3">
        <v>98</v>
      </c>
      <c r="B204" s="2">
        <f>LN('データ処理シート(補正値)'!B206)</f>
        <v>-1.7372712839439852</v>
      </c>
      <c r="C204" s="2">
        <f>LN('データ処理シート(補正値)'!C206)</f>
        <v>-0.81193071654991233</v>
      </c>
      <c r="D204" s="2">
        <f>LN('データ処理シート(補正値)'!D206)</f>
        <v>-1.0111510128981152</v>
      </c>
      <c r="E204" s="2">
        <f>LN('データ処理シート(補正値)'!E206)</f>
        <v>-0.8493332637492742</v>
      </c>
      <c r="F204" s="2">
        <f>LN('データ処理シート(補正値)'!F206)</f>
        <v>-0.57199205900347805</v>
      </c>
      <c r="G204" s="2">
        <f>LN('データ処理シート(補正値)'!G206)</f>
        <v>-0.40646560844174801</v>
      </c>
      <c r="H204" s="2">
        <f>LN('データ処理シート(補正値)'!H206)</f>
        <v>-0.46044941644092408</v>
      </c>
      <c r="I204" s="2">
        <f>LN('データ処理シート(補正値)'!I206)</f>
        <v>-0.59059059223485311</v>
      </c>
      <c r="J204" s="2">
        <f>LN('データ処理シート(補正値)'!J206)</f>
        <v>-0.80073239123988271</v>
      </c>
      <c r="K204" s="2">
        <f>LN('データ処理シート(補正値)'!K206)</f>
        <v>-0.95451194469435285</v>
      </c>
      <c r="L204" s="2">
        <f>LN('データ処理シート(補正値)'!L206)</f>
        <v>-0.76787072675588175</v>
      </c>
      <c r="M204" s="2">
        <f>LN('データ処理シート(補正値)'!M206)</f>
        <v>-1.6502599069543555</v>
      </c>
      <c r="N204" s="2">
        <f>LN('データ処理シート(補正値)'!N206)</f>
        <v>-1.7372712839439852</v>
      </c>
      <c r="O204" s="2">
        <f>LN('データ処理シート(補正値)'!O206)</f>
        <v>-0.78307188808793227</v>
      </c>
      <c r="P204" s="2">
        <f>LN('データ処理シート(補正値)'!P206)</f>
        <v>-1.0503937163976353</v>
      </c>
      <c r="Q204" s="2">
        <f>LN('データ処理シート(補正値)'!Q206)</f>
        <v>-0.92962929631333546</v>
      </c>
      <c r="R204" s="2">
        <f>LN('データ処理シート(補正値)'!R206)</f>
        <v>-0.72072394833017983</v>
      </c>
      <c r="S204" s="2">
        <f>LN('データ処理シート(補正値)'!S206)</f>
        <v>-0.53102833108351</v>
      </c>
    </row>
    <row r="205" spans="1:19">
      <c r="A205" s="3">
        <v>98.5</v>
      </c>
      <c r="B205" s="2">
        <f>LN('データ処理シート(補正値)'!B207)</f>
        <v>-1.7544636844843582</v>
      </c>
      <c r="C205" s="2">
        <f>LN('データ処理シート(補正値)'!C207)</f>
        <v>-0.81418550893700137</v>
      </c>
      <c r="D205" s="2">
        <f>LN('データ処理シート(補正値)'!D207)</f>
        <v>-1.0051219455807707</v>
      </c>
      <c r="E205" s="2">
        <f>LN('データ処理シート(補正値)'!E207)</f>
        <v>-0.85331593271276662</v>
      </c>
      <c r="F205" s="2">
        <f>LN('データ処理シート(補正値)'!F207)</f>
        <v>-0.57092954783569616</v>
      </c>
      <c r="G205" s="2">
        <f>LN('データ処理シート(補正値)'!G207)</f>
        <v>-0.40646560844174801</v>
      </c>
      <c r="H205" s="2">
        <f>LN('データ処理シート(補正値)'!H207)</f>
        <v>-0.46044941644092391</v>
      </c>
      <c r="I205" s="2">
        <f>LN('データ処理シート(補正値)'!I207)</f>
        <v>-0.59384497948608295</v>
      </c>
      <c r="J205" s="2">
        <f>LN('データ処理シート(補正値)'!J207)</f>
        <v>-0.80385530254436688</v>
      </c>
      <c r="K205" s="2">
        <f>LN('データ処理シート(補正値)'!K207)</f>
        <v>-0.95867644837059285</v>
      </c>
      <c r="L205" s="2">
        <f>LN('データ処理シート(補正値)'!L207)</f>
        <v>-0.77219038790039818</v>
      </c>
      <c r="M205" s="2">
        <f>LN('データ処理シート(補正値)'!M207)</f>
        <v>-1.6607312068216509</v>
      </c>
      <c r="N205" s="2">
        <f>LN('データ処理シート(補正値)'!N207)</f>
        <v>-1.7544636844843582</v>
      </c>
      <c r="O205" s="2">
        <f>LN('データ処理シート(補正値)'!O207)</f>
        <v>-0.78526246946775091</v>
      </c>
      <c r="P205" s="2">
        <f>LN('データ処理シート(補正値)'!P207)</f>
        <v>-1.05268335677971</v>
      </c>
      <c r="Q205" s="2">
        <f>LN('データ処理シート(補正値)'!Q207)</f>
        <v>-0.93394566711287574</v>
      </c>
      <c r="R205" s="2">
        <f>LN('データ処理シート(補正値)'!R207)</f>
        <v>-0.72360638804465394</v>
      </c>
      <c r="S205" s="2">
        <f>LN('データ処理シート(補正値)'!S207)</f>
        <v>-0.53273045915404071</v>
      </c>
    </row>
    <row r="206" spans="1:19">
      <c r="A206" s="3">
        <v>99</v>
      </c>
      <c r="B206" s="2">
        <f>LN('データ処理シート(補正値)'!B208)</f>
        <v>-1.7544636844843582</v>
      </c>
      <c r="C206" s="2">
        <f>LN('データ処理シート(補正値)'!C208)</f>
        <v>-0.81871040353529101</v>
      </c>
      <c r="D206" s="2">
        <f>LN('データ処理シート(補正値)'!D208)</f>
        <v>-1.0166637060209422</v>
      </c>
      <c r="E206" s="2">
        <f>LN('データ処理シート(補正値)'!E208)</f>
        <v>-0.8563722416629117</v>
      </c>
      <c r="F206" s="2">
        <f>LN('データ処理シート(補正値)'!F208)</f>
        <v>-0.57732161505435486</v>
      </c>
      <c r="G206" s="2">
        <f>LN('データ処理シート(補正値)'!G208)</f>
        <v>-0.4094731295057033</v>
      </c>
      <c r="H206" s="2">
        <f>LN('データ処理シート(補正値)'!H208)</f>
        <v>-0.46044941644092391</v>
      </c>
      <c r="I206" s="2">
        <f>LN('データ処理シート(補正値)'!I208)</f>
        <v>-0.59493213306299009</v>
      </c>
      <c r="J206" s="2">
        <f>LN('データ処理シート(補正値)'!J208)</f>
        <v>-0.80676390734691272</v>
      </c>
      <c r="K206" s="2">
        <f>LN('データ処理シート(補正値)'!K208)</f>
        <v>-0.96181124717596445</v>
      </c>
      <c r="L206" s="2">
        <f>LN('データ処理シート(補正値)'!L208)</f>
        <v>-0.77219038790039818</v>
      </c>
      <c r="M206" s="2">
        <f>LN('データ処理シート(補正値)'!M208)</f>
        <v>-1.6660082639224947</v>
      </c>
      <c r="N206" s="2">
        <f>LN('データ処理シート(補正値)'!N208)</f>
        <v>-1.7544636844843582</v>
      </c>
      <c r="O206" s="2">
        <f>LN('データ処理シート(補正値)'!O208)</f>
        <v>-0.78965808094078904</v>
      </c>
      <c r="P206" s="2">
        <f>LN('データ処理シート(補正値)'!P208)</f>
        <v>-1.0590070340757503</v>
      </c>
      <c r="Q206" s="2">
        <f>LN('データ処理シート(補正値)'!Q208)</f>
        <v>-0.939815276921112</v>
      </c>
      <c r="R206" s="2">
        <f>LN('データ処理シート(補正値)'!R208)</f>
        <v>-0.72691081071275443</v>
      </c>
      <c r="S206" s="2">
        <f>LN('データ処理シート(補正値)'!S208)</f>
        <v>-0.53614343175028067</v>
      </c>
    </row>
    <row r="207" spans="1:19">
      <c r="A207" s="3">
        <v>99.5</v>
      </c>
      <c r="B207" s="2">
        <f>LN('データ処理シート(補正値)'!B209)</f>
        <v>-1.7660917224794772</v>
      </c>
      <c r="C207" s="2">
        <f>LN('データ処理シート(補正値)'!C209)</f>
        <v>-0.82098055206983023</v>
      </c>
      <c r="D207" s="2">
        <f>LN('データ処理シート(補正値)'!D209)</f>
        <v>-1.0222069574657042</v>
      </c>
      <c r="E207" s="2">
        <f>LN('データ処理シート(補正値)'!E209)</f>
        <v>-0.85872962134962361</v>
      </c>
      <c r="F207" s="2">
        <f>LN('データ処理シート(補正値)'!F209)</f>
        <v>-0.57554193848568191</v>
      </c>
      <c r="G207" s="2">
        <f>LN('データ処理シート(補正値)'!G209)</f>
        <v>-0.41098028879627452</v>
      </c>
      <c r="H207" s="2">
        <f>LN('データ処理シート(補正値)'!H209)</f>
        <v>-0.46840490788203853</v>
      </c>
      <c r="I207" s="2">
        <f>LN('データ処理シート(補正値)'!I209)</f>
        <v>-0.60002120257046143</v>
      </c>
      <c r="J207" s="2">
        <f>LN('データ処理シート(補正値)'!J209)</f>
        <v>-0.81103022121666213</v>
      </c>
      <c r="K207" s="2">
        <f>LN('データ処理シート(補正値)'!K209)</f>
        <v>-0.9660063241200878</v>
      </c>
      <c r="L207" s="2">
        <f>LN('データ処理シート(補正値)'!L209)</f>
        <v>-0.77652878949899629</v>
      </c>
      <c r="M207" s="2">
        <f>LN('データ処理シート(補正値)'!M209)</f>
        <v>-1.6713133161521878</v>
      </c>
      <c r="N207" s="2">
        <f>LN('データ処理シート(補正値)'!N209)</f>
        <v>-1.7660917224794772</v>
      </c>
      <c r="O207" s="2">
        <f>LN('データ処理シート(補正値)'!O209)</f>
        <v>-0.79186315349910297</v>
      </c>
      <c r="P207" s="2">
        <f>LN('データ処理シート(補正値)'!P209)</f>
        <v>-1.0618947057329469</v>
      </c>
      <c r="Q207" s="2">
        <f>LN('データ処理シート(補正値)'!Q209)</f>
        <v>-0.94237806663747337</v>
      </c>
      <c r="R207" s="2">
        <f>LN('データ処理シート(補正値)'!R209)</f>
        <v>-0.72898163356916135</v>
      </c>
      <c r="S207" s="2">
        <f>LN('データ処理シート(補正値)'!S209)</f>
        <v>-0.53785429615390989</v>
      </c>
    </row>
    <row r="208" spans="1:19">
      <c r="A208" s="3">
        <v>100</v>
      </c>
      <c r="B208" s="2">
        <f>LN('データ処理シート(補正値)'!B210)</f>
        <v>-1.7719568419318754</v>
      </c>
      <c r="C208" s="2">
        <f>LN('データ処理シート(補正値)'!C210)</f>
        <v>-0.82098055206983023</v>
      </c>
      <c r="D208" s="2">
        <f>LN('データ処理シート(補正値)'!D210)</f>
        <v>-1.028340235682778</v>
      </c>
      <c r="E208" s="2">
        <f>LN('データ処理シート(補正値)'!E210)</f>
        <v>-0.85943792028137223</v>
      </c>
      <c r="F208" s="2">
        <f>LN('データ処理シート(補正値)'!F210)</f>
        <v>-0.57660936431199361</v>
      </c>
      <c r="G208" s="2">
        <f>LN('データ処理シート(補正値)'!G210)</f>
        <v>-0.4124897230451286</v>
      </c>
      <c r="H208" s="2">
        <f>LN('データ処理シート(補正値)'!H210)</f>
        <v>-0.46362402228169652</v>
      </c>
      <c r="I208" s="2">
        <f>LN('データ処理シート(補正値)'!I210)</f>
        <v>-0.60221018556784311</v>
      </c>
      <c r="J208" s="2">
        <f>LN('データ処理シート(補正値)'!J210)</f>
        <v>-0.81125526904027423</v>
      </c>
      <c r="K208" s="2">
        <f>LN('データ処理シート(補正値)'!K210)</f>
        <v>-0.9696915086012704</v>
      </c>
      <c r="L208" s="2">
        <f>LN('データ処理シート(補正値)'!L210)</f>
        <v>-0.77870506892159186</v>
      </c>
      <c r="M208" s="2">
        <f>LN('データ処理シート(補正値)'!M210)</f>
        <v>-1.6766466621275504</v>
      </c>
      <c r="N208" s="2">
        <f>LN('データ処理シート(補正値)'!N210)</f>
        <v>-1.7719568419318754</v>
      </c>
      <c r="O208" s="2">
        <f>LN('データ処理シート(補正値)'!O210)</f>
        <v>-0.79407309914990587</v>
      </c>
      <c r="P208" s="2">
        <f>LN('データ処理シート(補正値)'!P210)</f>
        <v>-1.0647907401925991</v>
      </c>
      <c r="Q208" s="2">
        <f>LN('データ処理シート(補正値)'!Q210)</f>
        <v>-0.94494744112395945</v>
      </c>
      <c r="R208" s="2">
        <f>LN('データ処理シート(補正値)'!R210)</f>
        <v>-0.73105675363316547</v>
      </c>
      <c r="S208" s="2">
        <f>LN('データ処理シート(補正値)'!S210)</f>
        <v>-0.53785429615390989</v>
      </c>
    </row>
    <row r="209" spans="1:19">
      <c r="A209" s="3">
        <v>100.5</v>
      </c>
      <c r="B209" s="2">
        <f>LN('データ処理シート(補正値)'!B211)</f>
        <v>-1.7837912995788783</v>
      </c>
      <c r="C209" s="2">
        <f>LN('データ処理シート(補正値)'!C211)</f>
        <v>-0.82782208388654688</v>
      </c>
      <c r="D209" s="2">
        <f>LN('データ処理シート(補正値)'!D211)</f>
        <v>-1.0277811079075183</v>
      </c>
      <c r="E209" s="2">
        <f>LN('データ処理シート(補正値)'!E211)</f>
        <v>-0.86583528838566193</v>
      </c>
      <c r="F209" s="2">
        <f>LN('データ処理シート(補正値)'!F211)</f>
        <v>-0.58089049821427774</v>
      </c>
      <c r="G209" s="2">
        <f>LN('データ処理シート(補正値)'!G211)</f>
        <v>-0.41551544396166595</v>
      </c>
      <c r="H209" s="2">
        <f>LN('データ処理シート(補正値)'!H211)</f>
        <v>-0.46521511251393854</v>
      </c>
      <c r="I209" s="2">
        <f>LN('データ処理シート(補正値)'!I211)</f>
        <v>-0.60038570047863404</v>
      </c>
      <c r="J209" s="2">
        <f>LN('データ処理シート(補正値)'!J211)</f>
        <v>-0.81576689410785597</v>
      </c>
      <c r="K209" s="2">
        <f>LN('データ処理シート(補正値)'!K211)</f>
        <v>-0.97497972822283463</v>
      </c>
      <c r="L209" s="2">
        <f>LN('データ処理シート(補正値)'!L211)</f>
        <v>-0.78088609486795202</v>
      </c>
      <c r="M209" s="2">
        <f>LN('データ処理シート(補正値)'!M211)</f>
        <v>-1.6873994539038122</v>
      </c>
      <c r="N209" s="2">
        <f>LN('データ処理シート(補正値)'!N211)</f>
        <v>-1.7837912995788783</v>
      </c>
      <c r="O209" s="2">
        <f>LN('データ処理シート(補正値)'!O211)</f>
        <v>-0.79850769621777162</v>
      </c>
      <c r="P209" s="2">
        <f>LN('データ処理シート(補正値)'!P211)</f>
        <v>-1.0706080922585124</v>
      </c>
      <c r="Q209" s="2">
        <f>LN('データ処理シート(補正値)'!Q211)</f>
        <v>-0.95010608036888555</v>
      </c>
      <c r="R209" s="2">
        <f>LN('データ処理シート(補正値)'!R211)</f>
        <v>-0.73313618877630859</v>
      </c>
      <c r="S209" s="2">
        <f>LN('データ処理シート(補正値)'!S211)</f>
        <v>-0.53956809263164474</v>
      </c>
    </row>
    <row r="210" spans="1:19">
      <c r="A210" s="3">
        <v>101</v>
      </c>
      <c r="B210" s="2">
        <f>LN('データ処理シート(補正値)'!B212)</f>
        <v>-1.789761466565382</v>
      </c>
      <c r="C210" s="2">
        <f>LN('データ処理シート(補正値)'!C212)</f>
        <v>-0.82782208388654688</v>
      </c>
      <c r="D210" s="2">
        <f>LN('データ処理シート(補正値)'!D212)</f>
        <v>-1.039023497256452</v>
      </c>
      <c r="E210" s="2">
        <f>LN('データ処理シート(補正値)'!E212)</f>
        <v>-0.86821510864259199</v>
      </c>
      <c r="F210" s="2">
        <f>LN('データ処理シート(補正値)'!F212)</f>
        <v>-0.58267972753397435</v>
      </c>
      <c r="G210" s="2">
        <f>LN('データ処理シート(補正値)'!G212)</f>
        <v>-0.41400143913045073</v>
      </c>
      <c r="H210" s="2">
        <f>LN('データ処理シート(補正値)'!H212)</f>
        <v>-0.46680873834921638</v>
      </c>
      <c r="I210" s="2">
        <f>LN('データ処理シート(補正値)'!I212)</f>
        <v>-0.60221018556784311</v>
      </c>
      <c r="J210" s="2">
        <f>LN('データ処理シート(補正値)'!J212)</f>
        <v>-0.81803036270663543</v>
      </c>
      <c r="K210" s="2">
        <f>LN('データ処理シート(補正値)'!K212)</f>
        <v>-0.97497972822283463</v>
      </c>
      <c r="L210" s="2">
        <f>LN('データ処理シート(補正値)'!L212)</f>
        <v>-0.78526246946775091</v>
      </c>
      <c r="M210" s="2">
        <f>LN('データ処理シート(補正値)'!M212)</f>
        <v>-1.6982691261407161</v>
      </c>
      <c r="N210" s="2">
        <f>LN('データ処理シート(補正値)'!N212)</f>
        <v>-1.795767490625594</v>
      </c>
      <c r="O210" s="2">
        <f>LN('データ処理シート(補正値)'!O212)</f>
        <v>-0.80073239123988271</v>
      </c>
      <c r="P210" s="2">
        <f>LN('データ処理シート(補正値)'!P212)</f>
        <v>-1.0735295083006466</v>
      </c>
      <c r="Q210" s="2">
        <f>LN('データ処理シート(補正値)'!Q212)</f>
        <v>-0.95269541376795486</v>
      </c>
      <c r="R210" s="2">
        <f>LN('データ処理シート(補正値)'!R212)</f>
        <v>-0.73521995698185305</v>
      </c>
      <c r="S210" s="2">
        <f>LN('データ処理シート(補正値)'!S212)</f>
        <v>-0.53956809263164474</v>
      </c>
    </row>
    <row r="211" spans="1:19">
      <c r="A211" s="3">
        <v>101.5</v>
      </c>
      <c r="B211" s="2">
        <f>LN('データ処理シート(補正値)'!B213)</f>
        <v>-1.8018098050815565</v>
      </c>
      <c r="C211" s="2">
        <f>LN('データ処理シート(補正値)'!C213)</f>
        <v>-0.83011303563310268</v>
      </c>
      <c r="D211" s="2">
        <f>LN('データ処理シート(補正値)'!D213)</f>
        <v>-1.0333865037504022</v>
      </c>
      <c r="E211" s="2">
        <f>LN('データ処理シート(補正値)'!E213)</f>
        <v>-0.86821510864259199</v>
      </c>
      <c r="F211" s="2">
        <f>LN('データ処理シート(補正値)'!F213)</f>
        <v>-0.58267972753397435</v>
      </c>
      <c r="G211" s="2">
        <f>LN('データ処理シート(補正値)'!G213)</f>
        <v>-0.41400143913045073</v>
      </c>
      <c r="H211" s="2">
        <f>LN('データ処理シート(補正値)'!H213)</f>
        <v>-0.4684049078820387</v>
      </c>
      <c r="I211" s="2">
        <f>LN('データ処理シート(補正値)'!I213)</f>
        <v>-0.60770369874247765</v>
      </c>
      <c r="J211" s="2">
        <f>LN('データ処理シート(補正値)'!J213)</f>
        <v>-0.82029896622042886</v>
      </c>
      <c r="K211" s="2">
        <f>LN('データ処理シート(補正値)'!K213)</f>
        <v>-0.98029606185006746</v>
      </c>
      <c r="L211" s="2">
        <f>LN('データ処理シート(補正値)'!L213)</f>
        <v>-0.78965808094078904</v>
      </c>
      <c r="M211" s="2">
        <f>LN('データ処理シート(補正値)'!M213)</f>
        <v>-1.7037485919053417</v>
      </c>
      <c r="N211" s="2">
        <f>LN('データ処理シート(補正値)'!N213)</f>
        <v>-1.8018098050815565</v>
      </c>
      <c r="O211" s="2">
        <f>LN('データ処理シート(補正値)'!O213)</f>
        <v>-0.80519668436856817</v>
      </c>
      <c r="P211" s="2">
        <f>LN('データ処理シート(補正値)'!P213)</f>
        <v>-1.0823453162042378</v>
      </c>
      <c r="Q211" s="2">
        <f>LN('データ処理シート(補正値)'!Q213)</f>
        <v>-0.9578942817292303</v>
      </c>
      <c r="R211" s="2">
        <f>LN('データ処理シート(補正値)'!R213)</f>
        <v>-0.73730807634571505</v>
      </c>
      <c r="S211" s="2">
        <f>LN('データ処理シート(補正値)'!S213)</f>
        <v>-0.54300452213022588</v>
      </c>
    </row>
    <row r="212" spans="1:19">
      <c r="A212" s="3">
        <v>102</v>
      </c>
      <c r="B212" s="2">
        <f>LN('データ処理シート(補正値)'!B214)</f>
        <v>-1.8078888511579387</v>
      </c>
      <c r="C212" s="2">
        <f>LN('データ処理シート(補正値)'!C214)</f>
        <v>-0.83471074488173225</v>
      </c>
      <c r="D212" s="2">
        <f>LN('データ処理シート(補正値)'!D214)</f>
        <v>-1.0475390184841091</v>
      </c>
      <c r="E212" s="2">
        <f>LN('データ処理シート(補正値)'!E214)</f>
        <v>-0.87538874055372939</v>
      </c>
      <c r="F212" s="2">
        <f>LN('データ処理シート(補正値)'!F214)</f>
        <v>-0.58806670410943784</v>
      </c>
      <c r="G212" s="2">
        <f>LN('データ処理シート(補正値)'!G214)</f>
        <v>-0.41703174447962976</v>
      </c>
      <c r="H212" s="2">
        <f>LN('データ処理シート(補正値)'!H214)</f>
        <v>-0.47000362924573558</v>
      </c>
      <c r="I212" s="2">
        <f>LN('データ処理シート(補正値)'!I214)</f>
        <v>-0.60586917245288452</v>
      </c>
      <c r="J212" s="2">
        <f>LN('データ処理シート(補正値)'!J214)</f>
        <v>-0.82485167155737349</v>
      </c>
      <c r="K212" s="2">
        <f>LN('データ処理シート(補正値)'!K214)</f>
        <v>-0.98296486514214787</v>
      </c>
      <c r="L212" s="2">
        <f>LN('データ処理シート(補正値)'!L214)</f>
        <v>-0.78965808094078904</v>
      </c>
      <c r="M212" s="2">
        <f>LN('データ処理シート(補正値)'!M214)</f>
        <v>-1.7147984280919266</v>
      </c>
      <c r="N212" s="2">
        <f>LN('データ処理シート(補正値)'!N214)</f>
        <v>-1.8078888511579387</v>
      </c>
      <c r="O212" s="2">
        <f>LN('データ処理シート(補正値)'!O214)</f>
        <v>-0.80743632696207301</v>
      </c>
      <c r="P212" s="2">
        <f>LN('データ処理シート(補正値)'!P214)</f>
        <v>-1.0853012746084374</v>
      </c>
      <c r="Q212" s="2">
        <f>LN('データ処理シート(補正値)'!Q214)</f>
        <v>-0.96050388655048036</v>
      </c>
      <c r="R212" s="2">
        <f>LN('データ処理シート(補正値)'!R214)</f>
        <v>-0.73940056507740737</v>
      </c>
      <c r="S212" s="2">
        <f>LN('データ処理シート(補正値)'!S214)</f>
        <v>-0.54472717544167193</v>
      </c>
    </row>
    <row r="213" spans="1:19">
      <c r="A213" s="3">
        <v>102.5</v>
      </c>
      <c r="B213" s="2">
        <f>LN('データ処理シート(補正値)'!B215)</f>
        <v>-1.8201589437497532</v>
      </c>
      <c r="C213" s="2">
        <f>LN('データ処理シート(補正値)'!C215)</f>
        <v>-0.83932969073802677</v>
      </c>
      <c r="D213" s="2">
        <f>LN('データ処理シート(補正値)'!D215)</f>
        <v>-1.0418539548495007</v>
      </c>
      <c r="E213" s="2">
        <f>LN('データ処理シート(補正値)'!E215)</f>
        <v>-0.87538874055372939</v>
      </c>
      <c r="F213" s="2">
        <f>LN('データ処理シート(補正値)'!F215)</f>
        <v>-0.58626781893284918</v>
      </c>
      <c r="G213" s="2">
        <f>LN('データ処理シート(補正値)'!G215)</f>
        <v>-0.41855034765681998</v>
      </c>
      <c r="H213" s="2">
        <f>LN('データ処理シート(補正値)'!H215)</f>
        <v>-0.47160491061270937</v>
      </c>
      <c r="I213" s="2">
        <f>LN('データ処理シート(補正値)'!I215)</f>
        <v>-0.60954159670514829</v>
      </c>
      <c r="J213" s="2">
        <f>LN('データ処理シート(補正値)'!J215)</f>
        <v>-0.82713582056326207</v>
      </c>
      <c r="K213" s="2">
        <f>LN('データ処理シート(補正値)'!K215)</f>
        <v>-0.98564081000894832</v>
      </c>
      <c r="L213" s="2">
        <f>LN('データ処理シート(補正値)'!L215)</f>
        <v>-0.79628793947945864</v>
      </c>
      <c r="M213" s="2">
        <f>LN('データ処理シート(補正値)'!M215)</f>
        <v>-1.7203694731413821</v>
      </c>
      <c r="N213" s="2">
        <f>LN('データ処理シート(補正値)'!N215)</f>
        <v>-1.8201589437497532</v>
      </c>
      <c r="O213" s="2">
        <f>LN('データ処理シート(補正値)'!O215)</f>
        <v>-0.80968099681589678</v>
      </c>
      <c r="P213" s="2">
        <f>LN('データ処理シート(補正値)'!P215)</f>
        <v>-1.0882659966139654</v>
      </c>
      <c r="Q213" s="2">
        <f>LN('データ処理シート(補正値)'!Q215)</f>
        <v>-0.96312031923095287</v>
      </c>
      <c r="R213" s="2">
        <f>LN('データ処理シート(補正値)'!R215)</f>
        <v>-0.74149744150099206</v>
      </c>
      <c r="S213" s="2">
        <f>LN('データ処理シート(補正値)'!S215)</f>
        <v>-0.54472717544167193</v>
      </c>
    </row>
    <row r="214" spans="1:19">
      <c r="A214" s="3">
        <v>103</v>
      </c>
      <c r="B214" s="2">
        <f>LN('データ処理シート(補正値)'!B216)</f>
        <v>-1.8263509139976741</v>
      </c>
      <c r="C214" s="2">
        <f>LN('データ処理シート(補正値)'!C216)</f>
        <v>-0.8416471888783893</v>
      </c>
      <c r="D214" s="2">
        <f>LN('データ処理シート(補正値)'!D216)</f>
        <v>-1.0555527992076628</v>
      </c>
      <c r="E214" s="2">
        <f>LN('データ処理シート(補正値)'!E216)</f>
        <v>-0.88188930515682273</v>
      </c>
      <c r="F214" s="2">
        <f>LN('データ処理シート(補正値)'!F216)</f>
        <v>-0.59239727745980242</v>
      </c>
      <c r="G214" s="2">
        <f>LN('データ処理シート(補正値)'!G216)</f>
        <v>-0.42007126049752652</v>
      </c>
      <c r="H214" s="2">
        <f>LN('データ処理シート(補正値)'!H216)</f>
        <v>-0.47160491061270937</v>
      </c>
      <c r="I214" s="2">
        <f>LN('データ処理シート(補正値)'!I216)</f>
        <v>-0.61138287875730557</v>
      </c>
      <c r="J214" s="2">
        <f>LN('データ処理シート(補正値)'!J216)</f>
        <v>-0.8317198304238852</v>
      </c>
      <c r="K214" s="2">
        <f>LN('データ処理シート(補正値)'!K216)</f>
        <v>-0.98832393477398672</v>
      </c>
      <c r="L214" s="2">
        <f>LN('データ処理シート(補正値)'!L216)</f>
        <v>-0.79628793947945864</v>
      </c>
      <c r="M214" s="2">
        <f>LN('データ処理シート(補正値)'!M216)</f>
        <v>-1.731605546408308</v>
      </c>
      <c r="N214" s="2">
        <f>LN('データ処理シート(補正値)'!N216)</f>
        <v>-1.8263509139976741</v>
      </c>
      <c r="O214" s="2">
        <f>LN('データ処理シート(補正値)'!O216)</f>
        <v>-0.81193071654991233</v>
      </c>
      <c r="P214" s="2">
        <f>LN('データ処理シート(補正値)'!P216)</f>
        <v>-1.0942219403668167</v>
      </c>
      <c r="Q214" s="2">
        <f>LN('データ処理シート(補正値)'!Q216)</f>
        <v>-0.96837381174438031</v>
      </c>
      <c r="R214" s="2">
        <f>LN('データ処理シート(補正値)'!R216)</f>
        <v>-0.74359872405604355</v>
      </c>
      <c r="S214" s="2">
        <f>LN('データ処理シート(補正値)'!S216)</f>
        <v>-0.54818141030975942</v>
      </c>
    </row>
    <row r="215" spans="1:19">
      <c r="A215" s="3">
        <v>103.5</v>
      </c>
      <c r="B215" s="2">
        <f>LN('データ処理シート(補正値)'!B217)</f>
        <v>-1.8325814637483102</v>
      </c>
      <c r="C215" s="2">
        <f>LN('データ処理シート(補正値)'!C217)</f>
        <v>-0.84397007029452897</v>
      </c>
      <c r="D215" s="2">
        <f>LN('データ処理シート(補正値)'!D217)</f>
        <v>-1.0475390184841091</v>
      </c>
      <c r="E215" s="2">
        <f>LN('データ処理シート(補正値)'!E217)</f>
        <v>-0.885034342223601</v>
      </c>
      <c r="F215" s="2">
        <f>LN('データ処理シート(補正値)'!F217)</f>
        <v>-0.59167421162931155</v>
      </c>
      <c r="G215" s="2">
        <f>LN('データ処理シート(補正値)'!G217)</f>
        <v>-0.41855034765681998</v>
      </c>
      <c r="H215" s="2">
        <f>LN('データ処理シート(補正値)'!H217)</f>
        <v>-0.47320876019468389</v>
      </c>
      <c r="I215" s="2">
        <f>LN('データ処理シート(補正値)'!I217)</f>
        <v>-0.61322755738407164</v>
      </c>
      <c r="J215" s="2">
        <f>LN('データ処理シート(補正値)'!J217)</f>
        <v>-0.83401973944136076</v>
      </c>
      <c r="K215" s="2">
        <f>LN('データ処理シート(補正値)'!K217)</f>
        <v>-0.99371187884274004</v>
      </c>
      <c r="L215" s="2">
        <f>LN('データ処理シート(補正値)'!L217)</f>
        <v>-0.79850769621777162</v>
      </c>
      <c r="M215" s="2">
        <f>LN('データ処理シート(補正値)'!M217)</f>
        <v>-1.742969305058623</v>
      </c>
      <c r="N215" s="2">
        <f>LN('データ処理シート(補正値)'!N217)</f>
        <v>-1.8388510767619057</v>
      </c>
      <c r="O215" s="2">
        <f>LN('データ処理シート(補正値)'!O217)</f>
        <v>-0.81418550893700137</v>
      </c>
      <c r="P215" s="2">
        <f>LN('データ処理シート(補正値)'!P217)</f>
        <v>-1.0972132677544024</v>
      </c>
      <c r="Q215" s="2">
        <f>LN('データ処理シート(補正値)'!Q217)</f>
        <v>-0.97101094407438782</v>
      </c>
      <c r="R215" s="2">
        <f>LN('データ処理シート(補正値)'!R217)</f>
        <v>-0.74570443129862141</v>
      </c>
      <c r="S215" s="2">
        <f>LN('データ処理シート(補正値)'!S217)</f>
        <v>-0.54818141030975942</v>
      </c>
    </row>
    <row r="216" spans="1:19">
      <c r="A216" s="3">
        <v>104</v>
      </c>
      <c r="B216" s="2">
        <f>LN('データ処理シート(補正値)'!B218)</f>
        <v>-1.8451602459551701</v>
      </c>
      <c r="C216" s="2">
        <f>LN('データ処理シート(補正値)'!C218)</f>
        <v>-0.84397007029452897</v>
      </c>
      <c r="D216" s="2">
        <f>LN('データ処理シート(補正値)'!D218)</f>
        <v>-1.0590070340757503</v>
      </c>
      <c r="E216" s="2">
        <f>LN('データ処理シート(補正値)'!E218)</f>
        <v>-0.88261420551477132</v>
      </c>
      <c r="F216" s="2">
        <f>LN('データ処理シート(補正値)'!F218)</f>
        <v>-0.59167421162931155</v>
      </c>
      <c r="G216" s="2">
        <f>LN('データ処理シート(補正値)'!G218)</f>
        <v>-0.42159449003804816</v>
      </c>
      <c r="H216" s="2">
        <f>LN('データ処理シート(補正値)'!H218)</f>
        <v>-0.4780358009429998</v>
      </c>
      <c r="I216" s="2">
        <f>LN('データ処理シート(補正値)'!I218)</f>
        <v>-0.61729786827650723</v>
      </c>
      <c r="J216" s="2">
        <f>LN('データ処理シート(補正値)'!J218)</f>
        <v>-0.83771063175129801</v>
      </c>
      <c r="K216" s="2">
        <f>LN('データ処理シート(補正値)'!K218)</f>
        <v>-1.0002159668119164</v>
      </c>
      <c r="L216" s="2">
        <f>LN('データ処理シート(補正値)'!L218)</f>
        <v>-0.80296204656715187</v>
      </c>
      <c r="M216" s="2">
        <f>LN('データ処理シート(補正値)'!M218)</f>
        <v>-1.7486999797676082</v>
      </c>
      <c r="N216" s="2">
        <f>LN('データ処理シート(補正値)'!N218)</f>
        <v>-1.8451602459551701</v>
      </c>
      <c r="O216" s="2">
        <f>LN('データ処理シート(補正値)'!O218)</f>
        <v>-0.81644539690443896</v>
      </c>
      <c r="P216" s="2">
        <f>LN('データ処理シート(補正値)'!P218)</f>
        <v>-1.1002135700350835</v>
      </c>
      <c r="Q216" s="2">
        <f>LN('データ処理シート(補正値)'!Q218)</f>
        <v>-0.97365504926372581</v>
      </c>
      <c r="R216" s="2">
        <f>LN('データ処理シート(補正値)'!R218)</f>
        <v>-0.74781458190225347</v>
      </c>
      <c r="S216" s="2">
        <f>LN('データ処理シート(補正値)'!S218)</f>
        <v>-0.54991301247403757</v>
      </c>
    </row>
    <row r="217" spans="1:19">
      <c r="A217" s="3">
        <v>104.5</v>
      </c>
      <c r="B217" s="2">
        <f>LN('データ処理シート(補正値)'!B219)</f>
        <v>-1.8515094736338289</v>
      </c>
      <c r="C217" s="2">
        <f>LN('データ処理シート(補正値)'!C219)</f>
        <v>-0.84863208340034024</v>
      </c>
      <c r="D217" s="2">
        <f>LN('データ処理シート(補正値)'!D219)</f>
        <v>-1.0561276770619543</v>
      </c>
      <c r="E217" s="2">
        <f>LN('データ処理シート(補正値)'!E219)</f>
        <v>-0.88746035020627811</v>
      </c>
      <c r="F217" s="2">
        <f>LN('データ処理シート(補正値)'!F219)</f>
        <v>-0.59710999236300311</v>
      </c>
      <c r="G217" s="2">
        <f>LN('データ処理シート(補正値)'!G219)</f>
        <v>-0.42464792752493846</v>
      </c>
      <c r="H217" s="2">
        <f>LN('データ処理シート(補正値)'!H219)</f>
        <v>-0.47642419704865829</v>
      </c>
      <c r="I217" s="2">
        <f>LN('データ処理シート(補正値)'!I219)</f>
        <v>-0.61507564513978963</v>
      </c>
      <c r="J217" s="2">
        <f>LN('データ処理シート(補正値)'!J219)</f>
        <v>-0.84095137532833952</v>
      </c>
      <c r="K217" s="2">
        <f>LN('データ処理シート(補正値)'!K219)</f>
        <v>-1.0045756467417268</v>
      </c>
      <c r="L217" s="2">
        <f>LN('データ処理シート(補正値)'!L219)</f>
        <v>-0.80296204656715187</v>
      </c>
      <c r="M217" s="2">
        <f>LN('データ処理シート(補正値)'!M219)</f>
        <v>-1.7544636844843582</v>
      </c>
      <c r="N217" s="2">
        <f>LN('データ処理シート(補正値)'!N219)</f>
        <v>-1.8515094736338289</v>
      </c>
      <c r="O217" s="2">
        <f>LN('データ処理シート(補正値)'!O219)</f>
        <v>-0.82098055206983023</v>
      </c>
      <c r="P217" s="2">
        <f>LN('データ処理シート(補正値)'!P219)</f>
        <v>-1.1062413158326008</v>
      </c>
      <c r="Q217" s="2">
        <f>LN('データ処理シート(補正値)'!Q219)</f>
        <v>-0.98162957318249533</v>
      </c>
      <c r="R217" s="2">
        <f>LN('データ処理シート(補正値)'!R219)</f>
        <v>-0.7520482884801063</v>
      </c>
      <c r="S217" s="2">
        <f>LN('データ処理シート(補正値)'!S219)</f>
        <v>-0.55164761828624564</v>
      </c>
    </row>
    <row r="218" spans="1:19">
      <c r="A218" s="3">
        <v>105</v>
      </c>
      <c r="B218" s="2">
        <f>LN('データ処理シート(補正値)'!B220)</f>
        <v>-1.8578992717325997</v>
      </c>
      <c r="C218" s="2">
        <f>LN('データ処理シート(補正値)'!C220)</f>
        <v>-0.85097126575351256</v>
      </c>
      <c r="D218" s="2">
        <f>LN('データ処理シート(補正値)'!D220)</f>
        <v>-1.0676951860333881</v>
      </c>
      <c r="E218" s="2">
        <f>LN('データ処理シート(補正値)'!E220)</f>
        <v>-0.88989225801962424</v>
      </c>
      <c r="F218" s="2">
        <f>LN('データ処理シート(補正値)'!F220)</f>
        <v>-0.59710999236300311</v>
      </c>
      <c r="G218" s="2">
        <f>LN('データ処理シート(補正値)'!G220)</f>
        <v>-0.42464792752493846</v>
      </c>
      <c r="H218" s="2">
        <f>LN('データ処理シート(補正値)'!H220)</f>
        <v>-0.4780358009429998</v>
      </c>
      <c r="I218" s="2">
        <f>LN('データ処理シート(補正値)'!I220)</f>
        <v>-0.61692715464853609</v>
      </c>
      <c r="J218" s="2">
        <f>LN('データ処理シート(補正値)'!J220)</f>
        <v>-0.84095137532833952</v>
      </c>
      <c r="K218" s="2">
        <f>LN('データ処理シート(補正値)'!K220)</f>
        <v>-1.0073101302613237</v>
      </c>
      <c r="L218" s="2">
        <f>LN('データ処理シート(補正値)'!L220)</f>
        <v>-0.80519668436856817</v>
      </c>
      <c r="M218" s="2">
        <f>LN('データ処理シート(補正値)'!M220)</f>
        <v>-1.7660917224794772</v>
      </c>
      <c r="N218" s="2">
        <f>LN('データ処理シート(補正値)'!N220)</f>
        <v>-1.8578992717325997</v>
      </c>
      <c r="O218" s="2">
        <f>LN('データ処理シート(補正値)'!O220)</f>
        <v>-0.82325586590696564</v>
      </c>
      <c r="P218" s="2">
        <f>LN('データ処理シート(補正値)'!P220)</f>
        <v>-1.1092688688566386</v>
      </c>
      <c r="Q218" s="2">
        <f>LN('データ処理シート(補正値)'!Q220)</f>
        <v>-0.9843019424906988</v>
      </c>
      <c r="R218" s="2">
        <f>LN('データ処理シート(補正値)'!R220)</f>
        <v>-0.7520482884801063</v>
      </c>
      <c r="S218" s="2">
        <f>LN('データ処理シート(補正値)'!S220)</f>
        <v>-0.55164761828624564</v>
      </c>
    </row>
    <row r="219" spans="1:19">
      <c r="A219" s="3">
        <v>105.5</v>
      </c>
      <c r="B219" s="2">
        <f>LN('データ処理シート(補正値)'!B221)</f>
        <v>-1.8708026765685077</v>
      </c>
      <c r="C219" s="2">
        <f>LN('データ処理シート(補正値)'!C221)</f>
        <v>-0.85331593271276662</v>
      </c>
      <c r="D219" s="2">
        <f>LN('データ処理シート(補正値)'!D221)</f>
        <v>-1.0618947057329469</v>
      </c>
      <c r="E219" s="2">
        <f>LN('データ処理シート(補正値)'!E221)</f>
        <v>-0.89233009442931177</v>
      </c>
      <c r="F219" s="2">
        <f>LN('データ処理シート(補正値)'!F221)</f>
        <v>-0.59710999236300311</v>
      </c>
      <c r="G219" s="2">
        <f>LN('データ処理シート(補正値)'!G221)</f>
        <v>-0.42312004334688508</v>
      </c>
      <c r="H219" s="2">
        <f>LN('データ処理シート(補正値)'!H221)</f>
        <v>-0.49102299646981101</v>
      </c>
      <c r="I219" s="2">
        <f>LN('データ処理シート(補正値)'!I221)</f>
        <v>-0.62661065675970107</v>
      </c>
      <c r="J219" s="2">
        <f>LN('データ処理シート(補正値)'!J221)</f>
        <v>-0.85050299133615204</v>
      </c>
      <c r="K219" s="2">
        <f>LN('データ処理シート(補正値)'!K221)</f>
        <v>-1.0139035607411555</v>
      </c>
      <c r="L219" s="2">
        <f>LN('データ処理シート(補正値)'!L221)</f>
        <v>-0.81193071654991233</v>
      </c>
      <c r="M219" s="2">
        <f>LN('データ処理シート(補正値)'!M221)</f>
        <v>-1.7719568419318754</v>
      </c>
      <c r="N219" s="2">
        <f>LN('データ処理シート(補正値)'!N221)</f>
        <v>-1.8708026765685077</v>
      </c>
      <c r="O219" s="2">
        <f>LN('データ処理シート(補正値)'!O221)</f>
        <v>-0.82325586590696564</v>
      </c>
      <c r="P219" s="2">
        <f>LN('データ処理シート(補正値)'!P221)</f>
        <v>-1.1123056158001123</v>
      </c>
      <c r="Q219" s="2">
        <f>LN('データ処理シート(補正値)'!Q221)</f>
        <v>-0.98698147249692425</v>
      </c>
      <c r="R219" s="2">
        <f>LN('データ処理シート(補正値)'!R221)</f>
        <v>-0.75417188239771993</v>
      </c>
      <c r="S219" s="2">
        <f>LN('データ処理シート(補正値)'!S221)</f>
        <v>-0.55338523818478669</v>
      </c>
    </row>
    <row r="220" spans="1:19">
      <c r="A220" s="3">
        <v>106</v>
      </c>
      <c r="B220" s="2">
        <f>LN('データ処理シート(補正値)'!B222)</f>
        <v>-1.8773173575897015</v>
      </c>
      <c r="C220" s="2">
        <f>LN('データ処理シート(補正値)'!C222)</f>
        <v>-0.85802182375017932</v>
      </c>
      <c r="D220" s="2">
        <f>LN('データ処理シート(補正値)'!D222)</f>
        <v>-1.0764594840269763</v>
      </c>
      <c r="E220" s="2">
        <f>LN('データ処理シート(補正値)'!E222)</f>
        <v>-0.89967946606895832</v>
      </c>
      <c r="F220" s="2">
        <f>LN('データ処理シート(補正値)'!F222)</f>
        <v>-0.6007503312939777</v>
      </c>
      <c r="G220" s="2">
        <f>LN('データ処理シート(補正値)'!G222)</f>
        <v>-0.42771071705548425</v>
      </c>
      <c r="H220" s="2">
        <f>LN('データ処理シート(補正値)'!H222)</f>
        <v>-0.49593701127224005</v>
      </c>
      <c r="I220" s="2">
        <f>LN('データ処理シート(補正値)'!I222)</f>
        <v>-0.63186395214304669</v>
      </c>
      <c r="J220" s="2">
        <f>LN('データ処理シート(補正値)'!J222)</f>
        <v>-0.85731452677385789</v>
      </c>
      <c r="K220" s="2">
        <f>LN('データ処理シート(補正値)'!K222)</f>
        <v>-1.0183234574393067</v>
      </c>
      <c r="L220" s="2">
        <f>LN('データ処理シート(補正値)'!L222)</f>
        <v>-0.81418550893700137</v>
      </c>
      <c r="M220" s="2">
        <f>LN('データ処理シート(補正値)'!M222)</f>
        <v>-1.7778565640590638</v>
      </c>
      <c r="N220" s="2">
        <f>LN('データ処理シート(補正値)'!N222)</f>
        <v>-1.8773173575897015</v>
      </c>
      <c r="O220" s="2">
        <f>LN('データ処理シート(補正値)'!O222)</f>
        <v>-0.83011303563310268</v>
      </c>
      <c r="P220" s="2">
        <f>LN('データ処理シート(補正値)'!P222)</f>
        <v>-1.1184069159962893</v>
      </c>
      <c r="Q220" s="2">
        <f>LN('データ処理シート(補正値)'!Q222)</f>
        <v>-0.98966820167893055</v>
      </c>
      <c r="R220" s="2">
        <f>LN('データ処理シート(補正値)'!R222)</f>
        <v>-0.75843264725857484</v>
      </c>
      <c r="S220" s="2">
        <f>LN('データ処理シート(補正値)'!S222)</f>
        <v>-0.55686956226739759</v>
      </c>
    </row>
    <row r="221" spans="1:19">
      <c r="A221" s="3">
        <v>106.5</v>
      </c>
      <c r="B221" s="2">
        <f>LN('データ処理シート(補正値)'!B223)</f>
        <v>-1.8838747581358606</v>
      </c>
      <c r="C221" s="2">
        <f>LN('データ処理シート(補正値)'!C223)</f>
        <v>-0.86038309993585915</v>
      </c>
      <c r="D221" s="2">
        <f>LN('データ処理シート(補正値)'!D223)</f>
        <v>-1.0706080922585124</v>
      </c>
      <c r="E221" s="2">
        <f>LN('データ処理シート(補正値)'!E223)</f>
        <v>-0.89967946606895832</v>
      </c>
      <c r="F221" s="2">
        <f>LN('データ処理シート(補正値)'!F223)</f>
        <v>-0.6007503312939777</v>
      </c>
      <c r="G221" s="2">
        <f>LN('データ処理シート(補正値)'!G223)</f>
        <v>-0.42617814970570594</v>
      </c>
      <c r="H221" s="2">
        <f>LN('データ処理シート(補正値)'!H223)</f>
        <v>-0.47965000629754095</v>
      </c>
      <c r="I221" s="2">
        <f>LN('データ処理シート(補正値)'!I223)</f>
        <v>-0.62138481433305437</v>
      </c>
      <c r="J221" s="2">
        <f>LN('データ処理シート(補正値)'!J223)</f>
        <v>-0.85190847294488692</v>
      </c>
      <c r="K221" s="2">
        <f>LN('データ処理シート(補正値)'!K223)</f>
        <v>-1.0150067048133129</v>
      </c>
      <c r="L221" s="2">
        <f>LN('データ処理シート(補正値)'!L223)</f>
        <v>-0.81644539690443896</v>
      </c>
      <c r="M221" s="2">
        <f>LN('データ処理シート(補正値)'!M223)</f>
        <v>-1.789761466565382</v>
      </c>
      <c r="N221" s="2">
        <f>LN('データ処理シート(補正値)'!N223)</f>
        <v>-1.8904754421672125</v>
      </c>
      <c r="O221" s="2">
        <f>LN('データ処理シート(補正値)'!O223)</f>
        <v>-0.83240924789345294</v>
      </c>
      <c r="P221" s="2">
        <f>LN('データ処理シート(補正値)'!P223)</f>
        <v>-1.1214715828141923</v>
      </c>
      <c r="Q221" s="2">
        <f>LN('データ処理シート(補正値)'!Q223)</f>
        <v>-0.9950634130395507</v>
      </c>
      <c r="R221" s="2">
        <f>LN('データ処理シート(補正値)'!R223)</f>
        <v>-0.75843264725857484</v>
      </c>
      <c r="S221" s="2">
        <f>LN('データ処理シート(補正値)'!S223)</f>
        <v>-0.55686956226739759</v>
      </c>
    </row>
    <row r="222" spans="1:19">
      <c r="A222" s="3">
        <v>107</v>
      </c>
      <c r="B222" s="2">
        <f>LN('データ処理シート(補正値)'!B224)</f>
        <v>-1.8971199848858811</v>
      </c>
      <c r="C222" s="2">
        <f>LN('データ処理シート(補正値)'!C224)</f>
        <v>-0.86274996494612533</v>
      </c>
      <c r="D222" s="2">
        <f>LN('データ処理シート(補正値)'!D224)</f>
        <v>-1.0764594840269763</v>
      </c>
      <c r="E222" s="2">
        <f>LN('データ処理シート(補正値)'!E224)</f>
        <v>-0.90214130876973564</v>
      </c>
      <c r="F222" s="2">
        <f>LN('データ処理シート(補正値)'!F224)</f>
        <v>-0.6007503312939777</v>
      </c>
      <c r="G222" s="2">
        <f>LN('データ処理シート(補正値)'!G224)</f>
        <v>-0.42617814970570594</v>
      </c>
      <c r="H222" s="2">
        <f>LN('データ処理シート(補正値)'!H224)</f>
        <v>-0.48939034304592566</v>
      </c>
      <c r="I222" s="2">
        <f>LN('データ処理シート(補正値)'!I224)</f>
        <v>-0.63186395214304669</v>
      </c>
      <c r="J222" s="2">
        <f>LN('データ処理シート(補正値)'!J224)</f>
        <v>-0.85849363314793847</v>
      </c>
      <c r="K222" s="2">
        <f>LN('データ処理シート(補正値)'!K224)</f>
        <v>-1.0266637893555257</v>
      </c>
      <c r="L222" s="2">
        <f>LN('データ処理シート(補正値)'!L224)</f>
        <v>-0.82098055206983023</v>
      </c>
      <c r="M222" s="2">
        <f>LN('データ処理シート(補正値)'!M224)</f>
        <v>-1.795767490625594</v>
      </c>
      <c r="N222" s="2">
        <f>LN('データ処理シート(補正値)'!N224)</f>
        <v>-1.8971199848858811</v>
      </c>
      <c r="O222" s="2">
        <f>LN('データ処理シート(補正値)'!O224)</f>
        <v>-0.83471074488173225</v>
      </c>
      <c r="P222" s="2">
        <f>LN('データ処理シート(補正値)'!P224)</f>
        <v>-1.1276292377386024</v>
      </c>
      <c r="Q222" s="2">
        <f>LN('データ処理シート(補正値)'!Q224)</f>
        <v>-0.99777197374203819</v>
      </c>
      <c r="R222" s="2">
        <f>LN('データ処理シート(補正値)'!R224)</f>
        <v>-0.76271164394585445</v>
      </c>
      <c r="S222" s="2">
        <f>LN('データ処理シート(補正値)'!S224)</f>
        <v>-0.56036606932612687</v>
      </c>
    </row>
    <row r="223" spans="1:19">
      <c r="A223" s="3">
        <v>107.5</v>
      </c>
      <c r="B223" s="2">
        <f>LN('データ処理シート(補正値)'!B225)</f>
        <v>-1.9038089730366778</v>
      </c>
      <c r="C223" s="2">
        <f>LN('データ処理シート(補正値)'!C225)</f>
        <v>-0.86750056770472306</v>
      </c>
      <c r="D223" s="2">
        <f>LN('データ処理シート(補正値)'!D225)</f>
        <v>-1.0882659966139654</v>
      </c>
      <c r="E223" s="2">
        <f>LN('データ処理シート(補正値)'!E225)</f>
        <v>-0.90708325112324206</v>
      </c>
      <c r="F223" s="2">
        <f>LN('データ処理シート(補正値)'!F225)</f>
        <v>-0.60807100820482607</v>
      </c>
      <c r="G223" s="2">
        <f>LN('データ処理シート(補正値)'!G225)</f>
        <v>-0.43078291609245439</v>
      </c>
      <c r="H223" s="2">
        <f>LN('データ処理シート(補正値)'!H225)</f>
        <v>-0.48776035083499458</v>
      </c>
      <c r="I223" s="2">
        <f>LN('データ処理シート(補正値)'!I225)</f>
        <v>-0.62960915975595755</v>
      </c>
      <c r="J223" s="2">
        <f>LN('データ処理シート(補正値)'!J225)</f>
        <v>-0.86180254659008537</v>
      </c>
      <c r="K223" s="2">
        <f>LN('データ処理シート(補正値)'!K225)</f>
        <v>-1.028340235682778</v>
      </c>
      <c r="L223" s="2">
        <f>LN('データ処理シート(補正値)'!L225)</f>
        <v>-0.82325586590696564</v>
      </c>
      <c r="M223" s="2">
        <f>LN('データ処理シート(補正値)'!M225)</f>
        <v>-1.8018098050815565</v>
      </c>
      <c r="N223" s="2">
        <f>LN('データ処理シート(補正値)'!N225)</f>
        <v>-1.9038089730366778</v>
      </c>
      <c r="O223" s="2">
        <f>LN('データ処理シート(補正値)'!O225)</f>
        <v>-0.83701755097964725</v>
      </c>
      <c r="P223" s="2">
        <f>LN('データ処理シート(補正値)'!P225)</f>
        <v>-1.1307223425863433</v>
      </c>
      <c r="Q223" s="2">
        <f>LN('データ処理シート(補正値)'!Q225)</f>
        <v>-1.0004878906749106</v>
      </c>
      <c r="R223" s="2">
        <f>LN('データ処理シート(補正値)'!R225)</f>
        <v>-0.76485802811394576</v>
      </c>
      <c r="S223" s="2">
        <f>LN('データ処理シート(補正値)'!S225)</f>
        <v>-0.56211891815354109</v>
      </c>
    </row>
    <row r="224" spans="1:19">
      <c r="A224" s="3">
        <v>108</v>
      </c>
      <c r="B224" s="2">
        <f>LN('データ処理シート(補正値)'!B226)</f>
        <v>-1.9105430052180219</v>
      </c>
      <c r="C224" s="2">
        <f>LN('データ処理シート(補正値)'!C226)</f>
        <v>-0.86750056770472306</v>
      </c>
      <c r="D224" s="2">
        <f>LN('データ処理シート(補正値)'!D226)</f>
        <v>-1.0853012746084374</v>
      </c>
      <c r="E224" s="2">
        <f>LN('データ処理シート(補正値)'!E226)</f>
        <v>-0.90708325112324206</v>
      </c>
      <c r="F224" s="2">
        <f>LN('データ処理シート(補正値)'!F226)</f>
        <v>-0.60623580857064896</v>
      </c>
      <c r="G224" s="2">
        <f>LN('データ処理シート(補正値)'!G226)</f>
        <v>-0.42924563677356775</v>
      </c>
      <c r="H224" s="2">
        <f>LN('データ処理シート(補正値)'!H226)</f>
        <v>-0.48450831544861728</v>
      </c>
      <c r="I224" s="2">
        <f>LN('データ処理シート(補正値)'!I226)</f>
        <v>-0.62698497830627653</v>
      </c>
      <c r="J224" s="2">
        <f>LN('データ処理シート(補正値)'!J226)</f>
        <v>-0.85896566525488571</v>
      </c>
      <c r="K224" s="2">
        <f>LN('データ処理シート(補正値)'!K226)</f>
        <v>-1.0288996762568094</v>
      </c>
      <c r="L224" s="2">
        <f>LN('データ処理シート(補正値)'!L226)</f>
        <v>-0.82325586590696564</v>
      </c>
      <c r="M224" s="2">
        <f>LN('データ処理シート(補正値)'!M226)</f>
        <v>-1.8140050781753749</v>
      </c>
      <c r="N224" s="2">
        <f>LN('データ処理シート(補正値)'!N226)</f>
        <v>-1.9105430052180219</v>
      </c>
      <c r="O224" s="2">
        <f>LN('データ処理シート(補正値)'!O226)</f>
        <v>-0.83932969073802677</v>
      </c>
      <c r="P224" s="2">
        <f>LN('データ処理シート(補正値)'!P226)</f>
        <v>-1.1338250444238542</v>
      </c>
      <c r="Q224" s="2">
        <f>LN('データ処理シート(補正値)'!Q226)</f>
        <v>-1.0032112039048566</v>
      </c>
      <c r="R224" s="2">
        <f>LN('データ処理シート(補正値)'!R226)</f>
        <v>-0.76700902915840063</v>
      </c>
      <c r="S224" s="2">
        <f>LN('データ処理シート(補正値)'!S226)</f>
        <v>-0.56036606932612687</v>
      </c>
    </row>
    <row r="225" spans="1:19">
      <c r="A225" s="3">
        <v>108.5</v>
      </c>
      <c r="B225" s="2">
        <f>LN('データ処理シート(補正値)'!B227)</f>
        <v>-1.9173226922034006</v>
      </c>
      <c r="C225" s="2">
        <f>LN('データ処理シート(補正値)'!C227)</f>
        <v>-0.87466905718333565</v>
      </c>
      <c r="D225" s="2">
        <f>LN('データ処理シート(補正値)'!D227)</f>
        <v>-1.0936247471570708</v>
      </c>
      <c r="E225" s="2">
        <f>LN('データ処理シート(補正値)'!E227)</f>
        <v>-0.91629073187415511</v>
      </c>
      <c r="F225" s="2">
        <f>LN('データ処理シート(補正値)'!F227)</f>
        <v>-0.61248927754249083</v>
      </c>
      <c r="G225" s="2">
        <f>LN('データ処理シート(補正値)'!G227)</f>
        <v>-0.43232256227804705</v>
      </c>
      <c r="H225" s="2">
        <f>LN('データ処理シート(補正値)'!H227)</f>
        <v>-0.48450831544861728</v>
      </c>
      <c r="I225" s="2">
        <f>LN('データ処理シート(補正値)'!I227)</f>
        <v>-0.6307359204385482</v>
      </c>
      <c r="J225" s="2">
        <f>LN('データ処理シート(補正値)'!J227)</f>
        <v>-0.86369828175498453</v>
      </c>
      <c r="K225" s="2">
        <f>LN('データ処理シート(補正値)'!K227)</f>
        <v>-1.0317015833854828</v>
      </c>
      <c r="L225" s="2">
        <f>LN('データ処理シート(補正値)'!L227)</f>
        <v>-0.82782208388654688</v>
      </c>
      <c r="M225" s="2">
        <f>LN('データ処理シート(補正値)'!M227)</f>
        <v>-1.8263509139976741</v>
      </c>
      <c r="N225" s="2">
        <f>LN('データ処理シート(補正値)'!N227)</f>
        <v>-1.9241486572738005</v>
      </c>
      <c r="O225" s="2">
        <f>LN('データ処理シート(補正値)'!O227)</f>
        <v>-0.84397007029452897</v>
      </c>
      <c r="P225" s="2">
        <f>LN('データ処理シート(補正値)'!P227)</f>
        <v>-1.1400594785822833</v>
      </c>
      <c r="Q225" s="2">
        <f>LN('データ処理シート(補正値)'!Q227)</f>
        <v>-1.0086801811675024</v>
      </c>
      <c r="R225" s="2">
        <f>LN('データ処理シート(補正値)'!R227)</f>
        <v>-0.77132496162396935</v>
      </c>
      <c r="S225" s="2">
        <f>LN('データ処理シート(補正値)'!S227)</f>
        <v>-0.56387484485580619</v>
      </c>
    </row>
    <row r="226" spans="1:19">
      <c r="A226" s="3">
        <v>109</v>
      </c>
      <c r="B226" s="2">
        <f>LN('データ処理シート(補正値)'!B228)</f>
        <v>-1.9173226922034006</v>
      </c>
      <c r="C226" s="2">
        <f>LN('データ処理シート(補正値)'!C228)</f>
        <v>-0.87227384645738082</v>
      </c>
      <c r="D226" s="2">
        <f>LN('データ処理シート(補正値)'!D228)</f>
        <v>-1.0793980697443055</v>
      </c>
      <c r="E226" s="2">
        <f>LN('データ処理シート(補正値)'!E228)</f>
        <v>-0.91204973761690067</v>
      </c>
      <c r="F226" s="2">
        <f>LN('データ処理シート(補正値)'!F228)</f>
        <v>-0.60807100820482607</v>
      </c>
      <c r="G226" s="2">
        <f>LN('データ処理シート(補正値)'!G228)</f>
        <v>-0.43232256227804705</v>
      </c>
      <c r="H226" s="2">
        <f>LN('データ処理シート(補正値)'!H228)</f>
        <v>-0.48450831544861728</v>
      </c>
      <c r="I226" s="2">
        <f>LN('データ処理シート(補正値)'!I228)</f>
        <v>-0.63374683727849768</v>
      </c>
      <c r="J226" s="2">
        <f>LN('データ処理シート(補正値)'!J228)</f>
        <v>-0.86441010999716617</v>
      </c>
      <c r="K226" s="2">
        <f>LN('データ処理シート(補正値)'!K228)</f>
        <v>-1.0350742678641223</v>
      </c>
      <c r="L226" s="2">
        <f>LN('データ処理シート(補正値)'!L228)</f>
        <v>-0.82782208388654688</v>
      </c>
      <c r="M226" s="2">
        <f>LN('データ処理シート(補正値)'!M228)</f>
        <v>-1.8263509139976741</v>
      </c>
      <c r="N226" s="2">
        <f>LN('データ処理シート(補正値)'!N228)</f>
        <v>-1.9173226922034006</v>
      </c>
      <c r="O226" s="2">
        <f>LN('データ処理シート(補正値)'!O228)</f>
        <v>-0.84397007029452897</v>
      </c>
      <c r="P226" s="2">
        <f>LN('データ処理シート(補正値)'!P228)</f>
        <v>-1.1406850650900175</v>
      </c>
      <c r="Q226" s="2">
        <f>LN('データ処理シート(補正値)'!Q228)</f>
        <v>-1.0122511230200661</v>
      </c>
      <c r="R226" s="2">
        <f>LN('データ処理シート(補正値)'!R228)</f>
        <v>-0.77262338206174219</v>
      </c>
      <c r="S226" s="2">
        <f>LN('データ処理シート(補正値)'!S228)</f>
        <v>-0.56563386026098561</v>
      </c>
    </row>
    <row r="227" spans="1:19">
      <c r="A227" s="3">
        <v>109.5</v>
      </c>
      <c r="B227" s="2">
        <f>LN('データ処理シート(補正値)'!B229)</f>
        <v>-1.9379419794061363</v>
      </c>
      <c r="C227" s="2">
        <f>LN('データ処理シート(補正値)'!C229)</f>
        <v>-0.87227384645738082</v>
      </c>
      <c r="D227" s="2">
        <f>LN('データ処理シート(補正値)'!D229)</f>
        <v>-1.0936247471570708</v>
      </c>
      <c r="E227" s="2">
        <f>LN('データ処理シート(補正値)'!E229)</f>
        <v>-0.91629073187415511</v>
      </c>
      <c r="F227" s="2">
        <f>LN('データ処理シート(補正値)'!F229)</f>
        <v>-0.61064595904820174</v>
      </c>
      <c r="G227" s="2">
        <f>LN('データ処理シート(補正値)'!G229)</f>
        <v>-0.43232256227804705</v>
      </c>
      <c r="H227" s="2">
        <f>LN('データ処理シート(補正値)'!H229)</f>
        <v>-0.48613301117561919</v>
      </c>
      <c r="I227" s="2">
        <f>LN('データ処理シート(補正値)'!I229)</f>
        <v>-0.63261668081991274</v>
      </c>
      <c r="J227" s="2">
        <f>LN('データ処理シート(補正値)'!J229)</f>
        <v>-0.86845340245999503</v>
      </c>
      <c r="K227" s="2">
        <f>LN('データ処理シート(補正値)'!K229)</f>
        <v>-1.0373290602512113</v>
      </c>
      <c r="L227" s="2">
        <f>LN('データ処理シート(補正値)'!L229)</f>
        <v>-0.83011303563310268</v>
      </c>
      <c r="M227" s="2">
        <f>LN('データ処理シート(補正値)'!M229)</f>
        <v>-1.8388510767619057</v>
      </c>
      <c r="N227" s="2">
        <f>LN('データ処理シート(補正値)'!N229)</f>
        <v>-1.9173226922034006</v>
      </c>
      <c r="O227" s="2">
        <f>LN('データ処理シート(補正値)'!O229)</f>
        <v>-0.84629836005412007</v>
      </c>
      <c r="P227" s="2">
        <f>LN('データ処理シート(補正値)'!P229)</f>
        <v>-1.1463330248795216</v>
      </c>
      <c r="Q227" s="2">
        <f>LN('データ処理シート(補正値)'!Q229)</f>
        <v>-1.0141792326932804</v>
      </c>
      <c r="R227" s="2">
        <f>LN('データ処理シート(補正値)'!R229)</f>
        <v>-0.77348993324248383</v>
      </c>
      <c r="S227" s="2">
        <f>LN('データ処理シート(補正値)'!S229)</f>
        <v>-0.56739597525438512</v>
      </c>
    </row>
    <row r="228" spans="1:19">
      <c r="A228" s="3">
        <v>110</v>
      </c>
      <c r="B228" s="2">
        <f>LN('データ処理シート(補正値)'!B230)</f>
        <v>-1.9449106487222296</v>
      </c>
      <c r="C228" s="2">
        <f>LN('データ処理シート(補正値)'!C230)</f>
        <v>-0.88188930515682273</v>
      </c>
      <c r="D228" s="2">
        <f>LN('データ処理シート(補正値)'!D230)</f>
        <v>-1.1026203100656486</v>
      </c>
      <c r="E228" s="2">
        <f>LN('データ処理シート(補正値)'!E230)</f>
        <v>-0.92381899829494674</v>
      </c>
      <c r="F228" s="2">
        <f>LN('データ処理シート(補正値)'!F230)</f>
        <v>-0.61618613942381695</v>
      </c>
      <c r="G228" s="2">
        <f>LN('データ処理シート(補正値)'!G230)</f>
        <v>-0.43540898448123644</v>
      </c>
      <c r="H228" s="2">
        <f>LN('データ処理シート(補正値)'!H230)</f>
        <v>-0.48776035083499458</v>
      </c>
      <c r="I228" s="2">
        <f>LN('データ処理シート(補正値)'!I230)</f>
        <v>-0.63638884674133622</v>
      </c>
      <c r="J228" s="2">
        <f>LN('データ処理シート(補正値)'!J230)</f>
        <v>-0.8732312424137082</v>
      </c>
      <c r="K228" s="2">
        <f>LN('データ処理シート(補正値)'!K230)</f>
        <v>-1.0429883849201127</v>
      </c>
      <c r="L228" s="2">
        <f>LN('データ処理シート(補正値)'!L230)</f>
        <v>-0.83471074488173225</v>
      </c>
      <c r="M228" s="2">
        <f>LN('データ処理シート(補正値)'!M230)</f>
        <v>-1.8451602459551701</v>
      </c>
      <c r="N228" s="2">
        <f>LN('データ処理シート(補正値)'!N230)</f>
        <v>-1.9241486572738005</v>
      </c>
      <c r="O228" s="2">
        <f>LN('データ処理シート(補正値)'!O230)</f>
        <v>-0.85097126575351256</v>
      </c>
      <c r="P228" s="2">
        <f>LN('データ処理シート(補正値)'!P230)</f>
        <v>-1.1526461771605954</v>
      </c>
      <c r="Q228" s="2">
        <f>LN('データ処理シート(補正値)'!Q230)</f>
        <v>-1.0224849282805588</v>
      </c>
      <c r="R228" s="2">
        <f>LN('データ処理シート(補正値)'!R230)</f>
        <v>-0.77783398872713894</v>
      </c>
      <c r="S228" s="2">
        <f>LN('データ処理シート(補正値)'!S230)</f>
        <v>-0.56916120077895405</v>
      </c>
    </row>
    <row r="229" spans="1:19">
      <c r="A229" s="3">
        <v>110.5</v>
      </c>
      <c r="B229" s="2">
        <f>LN('データ処理シート(補正値)'!B231)</f>
        <v>-1.9449106487222296</v>
      </c>
      <c r="C229" s="2">
        <f>LN('データ処理シート(補正値)'!C231)</f>
        <v>-0.87947675875143883</v>
      </c>
      <c r="D229" s="2">
        <f>LN('データ処理シート(補正値)'!D231)</f>
        <v>-1.1002135700350835</v>
      </c>
      <c r="E229" s="2">
        <f>LN('データ処理シート(補正値)'!E231)</f>
        <v>-0.92205732676849228</v>
      </c>
      <c r="F229" s="2">
        <f>LN('データ処理シート(補正値)'!F231)</f>
        <v>-0.61544567289609331</v>
      </c>
      <c r="G229" s="2">
        <f>LN('データ処理シート(補正値)'!G231)</f>
        <v>-0.43540898448123644</v>
      </c>
      <c r="H229" s="2">
        <f>LN('データ処理シート(補正値)'!H231)</f>
        <v>-0.48939034304592566</v>
      </c>
      <c r="I229" s="2">
        <f>LN('データ処理シート(補正値)'!I231)</f>
        <v>-0.63752327681194809</v>
      </c>
      <c r="J229" s="2">
        <f>LN('データ処理シート(補正値)'!J231)</f>
        <v>-0.87155640053398431</v>
      </c>
      <c r="K229" s="2">
        <f>LN('データ処理シート(補正値)'!K231)</f>
        <v>-1.0435560829200314</v>
      </c>
      <c r="L229" s="2">
        <f>LN('データ処理シート(補正値)'!L231)</f>
        <v>-0.83701755097964725</v>
      </c>
      <c r="M229" s="2">
        <f>LN('データ処理シート(補正値)'!M231)</f>
        <v>-1.8515094736338289</v>
      </c>
      <c r="N229" s="2">
        <f>LN('データ処理シート(補正値)'!N231)</f>
        <v>-1.9310215365615626</v>
      </c>
      <c r="O229" s="2">
        <f>LN('データ処理シート(補正値)'!O231)</f>
        <v>-0.85097126575351256</v>
      </c>
      <c r="P229" s="2">
        <f>LN('データ処理シート(補正値)'!P231)</f>
        <v>-1.1532796900104179</v>
      </c>
      <c r="Q229" s="2">
        <f>LN('データ処理シート(補正値)'!Q231)</f>
        <v>-1.0205407532479542</v>
      </c>
      <c r="R229" s="2">
        <f>LN('データ処理シート(補正値)'!R231)</f>
        <v>-0.7791408937269213</v>
      </c>
      <c r="S229" s="2">
        <f>LN('データ処理シート(補正値)'!S231)</f>
        <v>-0.57092954783569616</v>
      </c>
    </row>
    <row r="230" spans="1:19">
      <c r="A230" s="3">
        <v>111</v>
      </c>
      <c r="B230" s="2">
        <f>LN('データ処理シート(補正値)'!B232)</f>
        <v>-1.9661128563728327</v>
      </c>
      <c r="C230" s="2">
        <f>LN('データ処理シート(補正値)'!C232)</f>
        <v>-0.88188930515682273</v>
      </c>
      <c r="D230" s="2">
        <f>LN('データ処理シート(補正値)'!D232)</f>
        <v>-1.1086626245216114</v>
      </c>
      <c r="E230" s="2">
        <f>LN('データ処理シート(補正値)'!E232)</f>
        <v>-0.92634106772765656</v>
      </c>
      <c r="F230" s="2">
        <f>LN('データ処理シート(補正値)'!F232)</f>
        <v>-0.61618613942381695</v>
      </c>
      <c r="G230" s="2">
        <f>LN('データ処理シート(補正値)'!G232)</f>
        <v>-0.43695577519953532</v>
      </c>
      <c r="H230" s="2">
        <f>LN('データ処理シート(補正値)'!H232)</f>
        <v>-0.49102299646981101</v>
      </c>
      <c r="I230" s="2">
        <f>LN('データ処理シート(補正値)'!I232)</f>
        <v>-0.63903785491291332</v>
      </c>
      <c r="J230" s="2">
        <f>LN('データ処理シート(補正値)'!J232)</f>
        <v>-0.87731043223327121</v>
      </c>
      <c r="K230" s="2">
        <f>LN('データ処理シート(補正値)'!K232)</f>
        <v>-1.0509656352007566</v>
      </c>
      <c r="L230" s="2">
        <f>LN('データ処理シート(補正値)'!L232)</f>
        <v>-0.83701755097964725</v>
      </c>
      <c r="M230" s="2">
        <f>LN('データ処理シート(補正値)'!M232)</f>
        <v>-1.8708026765685077</v>
      </c>
      <c r="N230" s="2">
        <f>LN('データ処理シート(補正値)'!N232)</f>
        <v>-1.9519282213808762</v>
      </c>
      <c r="O230" s="2">
        <f>LN('データ処理シート(補正値)'!O232)</f>
        <v>-0.85331593271276662</v>
      </c>
      <c r="P230" s="2">
        <f>LN('データ処理シート(補正値)'!P232)</f>
        <v>-1.1615520884419839</v>
      </c>
      <c r="Q230" s="2">
        <f>LN('データ処理シート(補正値)'!Q232)</f>
        <v>-1.0272222925814367</v>
      </c>
      <c r="R230" s="2">
        <f>LN('データ処理シート(補正値)'!R232)</f>
        <v>-0.78088609486795191</v>
      </c>
      <c r="S230" s="2">
        <f>LN('データ処理シート(補正値)'!S232)</f>
        <v>-0.57092954783569616</v>
      </c>
    </row>
    <row r="231" spans="1:19">
      <c r="A231" s="3">
        <v>111.5</v>
      </c>
      <c r="B231" s="2">
        <f>LN('データ処理シート(補正値)'!B233)</f>
        <v>-1.9661128563728327</v>
      </c>
      <c r="C231" s="2">
        <f>LN('データ処理シート(補正値)'!C233)</f>
        <v>-0.88916206448590251</v>
      </c>
      <c r="D231" s="2">
        <f>LN('データ処理シート(補正値)'!D233)</f>
        <v>-1.1147416705979933</v>
      </c>
      <c r="E231" s="2">
        <f>LN('データ処理シート(補正値)'!E233)</f>
        <v>-0.93140436968420337</v>
      </c>
      <c r="F231" s="2">
        <f>LN('データ処理シート(補正値)'!F233)</f>
        <v>-0.62175718447327255</v>
      </c>
      <c r="G231" s="2">
        <f>LN('データ処理シート(補正値)'!G233)</f>
        <v>-0.43850496218636453</v>
      </c>
      <c r="H231" s="2">
        <f>LN('データ処理シート(補正値)'!H233)</f>
        <v>-0.49102299646981101</v>
      </c>
      <c r="I231" s="2">
        <f>LN('データ処理シート(補正値)'!I233)</f>
        <v>-0.63903785491291332</v>
      </c>
      <c r="J231" s="2">
        <f>LN('データ処理シート(補正値)'!J233)</f>
        <v>-0.879717751643315</v>
      </c>
      <c r="K231" s="2">
        <f>LN('データ処理シート(補正値)'!K233)</f>
        <v>-1.0538301458962165</v>
      </c>
      <c r="L231" s="2">
        <f>LN('データ処理シート(補正値)'!L233)</f>
        <v>-0.8416471888783893</v>
      </c>
      <c r="M231" s="2">
        <f>LN('データ処理シート(補正値)'!M233)</f>
        <v>-1.8708026765685077</v>
      </c>
      <c r="N231" s="2">
        <f>LN('データ処理シート(補正値)'!N233)</f>
        <v>-1.9519282213808762</v>
      </c>
      <c r="O231" s="2">
        <f>LN('データ処理シート(補正値)'!O233)</f>
        <v>-0.86038309993585915</v>
      </c>
      <c r="P231" s="2">
        <f>LN('データ処理シート(補正値)'!P233)</f>
        <v>-1.1621912703109811</v>
      </c>
      <c r="Q231" s="2">
        <f>LN('データ処理シート(補正値)'!Q233)</f>
        <v>-1.0308601866172911</v>
      </c>
      <c r="R231" s="2">
        <f>LN('データ処理シート(補正値)'!R233)</f>
        <v>-0.78657912535249763</v>
      </c>
      <c r="S231" s="2">
        <f>LN('データ処理シート(補正値)'!S233)</f>
        <v>-0.57447565084244678</v>
      </c>
    </row>
    <row r="232" spans="1:19">
      <c r="A232" s="3">
        <v>112</v>
      </c>
      <c r="B232" s="2">
        <f>LN('データ処理シート(補正値)'!B234)</f>
        <v>-1.9732813458514451</v>
      </c>
      <c r="C232" s="2">
        <f>LN('データ処理シート(補正値)'!C234)</f>
        <v>-0.88673192963261072</v>
      </c>
      <c r="D232" s="2">
        <f>LN('データ処理シート(補正値)'!D234)</f>
        <v>-1.1056369036050742</v>
      </c>
      <c r="E232" s="2">
        <f>LN('データ処理シート(補正値)'!E234)</f>
        <v>-0.93394566711287597</v>
      </c>
      <c r="F232" s="2">
        <f>LN('データ処理シート(補正値)'!F234)</f>
        <v>-0.62175718447327255</v>
      </c>
      <c r="G232" s="2">
        <f>LN('データ処理シート(補正値)'!G234)</f>
        <v>-0.43850496218636453</v>
      </c>
      <c r="H232" s="2">
        <f>LN('データ処理シート(補正値)'!H234)</f>
        <v>-0.49102299646981101</v>
      </c>
      <c r="I232" s="2">
        <f>LN('データ処理シート(補正値)'!I234)</f>
        <v>-0.64283436668635618</v>
      </c>
      <c r="J232" s="2">
        <f>LN('データ処理シート(補正値)'!J234)</f>
        <v>-0.88213088022745045</v>
      </c>
      <c r="K232" s="2">
        <f>LN('データ処理シート(補正値)'!K234)</f>
        <v>-1.0567028855909</v>
      </c>
      <c r="L232" s="2">
        <f>LN('データ処理シート(補正値)'!L234)</f>
        <v>-0.8416471888783893</v>
      </c>
      <c r="M232" s="2">
        <f>LN('データ処理シート(補正値)'!M234)</f>
        <v>-1.8838747581358606</v>
      </c>
      <c r="N232" s="2">
        <f>LN('データ処理シート(補正値)'!N234)</f>
        <v>-1.9732813458514451</v>
      </c>
      <c r="O232" s="2">
        <f>LN('データ処理シート(補正値)'!O234)</f>
        <v>-0.85802182375017932</v>
      </c>
      <c r="P232" s="2">
        <f>LN('データ処理シート(補正値)'!P234)</f>
        <v>-1.1653933223584609</v>
      </c>
      <c r="Q232" s="2">
        <f>LN('データ処理シート(補正値)'!Q234)</f>
        <v>-1.0336676000277274</v>
      </c>
      <c r="R232" s="2">
        <f>LN('データ処理シート(補正値)'!R234)</f>
        <v>-0.78657912535249763</v>
      </c>
      <c r="S232" s="2">
        <f>LN('データ処理シート(補正値)'!S234)</f>
        <v>-0.57447565084244678</v>
      </c>
    </row>
    <row r="233" spans="1:19">
      <c r="A233" s="3">
        <v>112.5</v>
      </c>
      <c r="B233" s="2">
        <f>LN('データ処理シート(補正値)'!B235)</f>
        <v>-1.987774353154012</v>
      </c>
      <c r="C233" s="2">
        <f>LN('データ処理シート(補正値)'!C235)</f>
        <v>-0.88916206448590251</v>
      </c>
      <c r="D233" s="2">
        <f>LN('データ処理シート(補正値)'!D235)</f>
        <v>-1.1233149013084816</v>
      </c>
      <c r="E233" s="2">
        <f>LN('データ処理シート(補正値)'!E235)</f>
        <v>-0.93064323809855565</v>
      </c>
      <c r="F233" s="2">
        <f>LN('データ処理シート(補正値)'!F235)</f>
        <v>-0.61878209860463862</v>
      </c>
      <c r="G233" s="2">
        <f>LN('データ処理シート(補正値)'!G235)</f>
        <v>-0.43695577519953532</v>
      </c>
      <c r="H233" s="2">
        <f>LN('データ処理シート(補正値)'!H235)</f>
        <v>-0.49265831981054176</v>
      </c>
      <c r="I233" s="2">
        <f>LN('データ処理シート(補正値)'!I235)</f>
        <v>-0.64283436668635618</v>
      </c>
      <c r="J233" s="2">
        <f>LN('データ処理シート(補正値)'!J235)</f>
        <v>-0.88454984609009268</v>
      </c>
      <c r="K233" s="2">
        <f>LN('データ処理シート(補正値)'!K235)</f>
        <v>-1.0624732420522365</v>
      </c>
      <c r="L233" s="2">
        <f>LN('データ処理シート(補正値)'!L235)</f>
        <v>-0.84629836005412007</v>
      </c>
      <c r="M233" s="2">
        <f>LN('データ処理シート(補正値)'!M235)</f>
        <v>-1.8904754421672125</v>
      </c>
      <c r="N233" s="2">
        <f>LN('データ処理シート(補正値)'!N235)</f>
        <v>-1.987774353154012</v>
      </c>
      <c r="O233" s="2">
        <f>LN('データ処理シート(補正値)'!O235)</f>
        <v>-0.86038309993585915</v>
      </c>
      <c r="P233" s="2">
        <f>LN('データ処理シート(補正値)'!P235)</f>
        <v>-1.1679623668029029</v>
      </c>
      <c r="Q233" s="2">
        <f>LN('データ処理シート(補正値)'!Q235)</f>
        <v>-1.0384583658483626</v>
      </c>
      <c r="R233" s="2">
        <f>LN('データ処理シート(補正値)'!R235)</f>
        <v>-0.79186315349910286</v>
      </c>
      <c r="S233" s="2">
        <f>LN('データ処理シート(補正値)'!S235)</f>
        <v>-0.5762534290884459</v>
      </c>
    </row>
    <row r="234" spans="1:19">
      <c r="A234" s="3">
        <v>113</v>
      </c>
      <c r="B234" s="2">
        <f>LN('データ処理シート(補正値)'!B236)</f>
        <v>-1.9951003932460849</v>
      </c>
      <c r="C234" s="2">
        <f>LN('データ処理シート(補正値)'!C236)</f>
        <v>-0.89404012293933532</v>
      </c>
      <c r="D234" s="2">
        <f>LN('データ処理シート(補正値)'!D236)</f>
        <v>-1.117183674253545</v>
      </c>
      <c r="E234" s="2">
        <f>LN('データ処理シート(補正値)'!E236)</f>
        <v>-0.93828074976577036</v>
      </c>
      <c r="F234" s="2">
        <f>LN('データ処理シート(補正値)'!F236)</f>
        <v>-0.62436766516511966</v>
      </c>
      <c r="G234" s="2">
        <f>LN('データ処理シート(補正値)'!G236)</f>
        <v>-0.44005655287778356</v>
      </c>
      <c r="H234" s="2">
        <f>LN('データ処理シート(補正値)'!H236)</f>
        <v>-0.49429632181478012</v>
      </c>
      <c r="I234" s="2">
        <f>LN('データ処理シート(補正値)'!I236)</f>
        <v>-0.64283436668635618</v>
      </c>
      <c r="J234" s="2">
        <f>LN('データ処理シート(補正値)'!J236)</f>
        <v>-0.88697467754010217</v>
      </c>
      <c r="K234" s="2">
        <f>LN('データ処理シート(補正値)'!K236)</f>
        <v>-1.0624732420522365</v>
      </c>
      <c r="L234" s="2">
        <f>LN('データ処理シート(補正値)'!L236)</f>
        <v>-0.84863208340034024</v>
      </c>
      <c r="M234" s="2">
        <f>LN('データ処理シート(補正値)'!M236)</f>
        <v>-1.8971199848858811</v>
      </c>
      <c r="N234" s="2">
        <f>LN('データ処理シート(補正値)'!N236)</f>
        <v>-1.9951003932460849</v>
      </c>
      <c r="O234" s="2">
        <f>LN('データ処理シート(補正値)'!O236)</f>
        <v>-0.86512244529975568</v>
      </c>
      <c r="P234" s="2">
        <f>LN('データ処理シート(補正値)'!P236)</f>
        <v>-1.1744140020843916</v>
      </c>
      <c r="Q234" s="2">
        <f>LN('データ処理シート(補正値)'!Q236)</f>
        <v>-1.0384583658483626</v>
      </c>
      <c r="R234" s="2">
        <f>LN('データ処理シート(補正値)'!R236)</f>
        <v>-0.79186315349910286</v>
      </c>
      <c r="S234" s="2">
        <f>LN('データ処理シート(補正値)'!S236)</f>
        <v>-0.57803437345944086</v>
      </c>
    </row>
    <row r="235" spans="1:19">
      <c r="A235" s="3">
        <v>113.5</v>
      </c>
      <c r="B235" s="2">
        <f>LN('データ処理シート(補正値)'!B237)</f>
        <v>-2.0024805005437076</v>
      </c>
      <c r="C235" s="2">
        <f>LN('データ処理シート(補正値)'!C237)</f>
        <v>-0.89894209353954213</v>
      </c>
      <c r="D235" s="2">
        <f>LN('データ処理シート(補正値)'!D237)</f>
        <v>-1.1301029557594804</v>
      </c>
      <c r="E235" s="2">
        <f>LN('データ処理シート(補正値)'!E237)</f>
        <v>-0.93904771899677142</v>
      </c>
      <c r="F235" s="2">
        <f>LN('データ処理シート(補正値)'!F237)</f>
        <v>-0.62548853208613064</v>
      </c>
      <c r="G235" s="2">
        <f>LN('データ処理シート(補正値)'!G237)</f>
        <v>-0.44005655287778322</v>
      </c>
      <c r="H235" s="2">
        <f>LN('データ処理シート(補正値)'!H237)</f>
        <v>-0.49758039701597007</v>
      </c>
      <c r="I235" s="2">
        <f>LN('データ処理シート(補正値)'!I237)</f>
        <v>-0.64588198809283104</v>
      </c>
      <c r="J235" s="2">
        <f>LN('データ処理シート(補正値)'!J237)</f>
        <v>-0.89013577439730396</v>
      </c>
      <c r="K235" s="2">
        <f>LN('データ処理シート(補正値)'!K237)</f>
        <v>-1.0688593305187619</v>
      </c>
      <c r="L235" s="2">
        <f>LN('データ処理シート(補正値)'!L237)</f>
        <v>-0.8556661100577202</v>
      </c>
      <c r="M235" s="2">
        <f>LN('データ処理シート(補正値)'!M237)</f>
        <v>-1.9038089730366778</v>
      </c>
      <c r="N235" s="2">
        <f>LN('データ処理シート(補正値)'!N237)</f>
        <v>-2.0024805005437076</v>
      </c>
      <c r="O235" s="2">
        <f>LN('データ処理シート(補正値)'!O237)</f>
        <v>-0.86750056770472306</v>
      </c>
      <c r="P235" s="2">
        <f>LN('データ処理シート(補正値)'!P237)</f>
        <v>-1.1783050575773584</v>
      </c>
      <c r="Q235" s="2">
        <f>LN('データ処理シート(補正値)'!Q237)</f>
        <v>-1.0449767395022003</v>
      </c>
      <c r="R235" s="2">
        <f>LN('データ処理シート(補正値)'!R237)</f>
        <v>-0.79540141459870151</v>
      </c>
      <c r="S235" s="2">
        <f>LN('データ処理シート(補正値)'!S237)</f>
        <v>-0.5762534290884459</v>
      </c>
    </row>
    <row r="236" spans="1:19">
      <c r="A236" s="3">
        <v>114</v>
      </c>
      <c r="B236" s="2">
        <f>LN('データ処理シート(補正値)'!B238)</f>
        <v>-2.0099154790312257</v>
      </c>
      <c r="C236" s="2">
        <f>LN('データ処理シート(補正値)'!C238)</f>
        <v>-0.89648810457797545</v>
      </c>
      <c r="D236" s="2">
        <f>LN('データ処理シート(補正値)'!D238)</f>
        <v>-1.1301029557594804</v>
      </c>
      <c r="E236" s="2">
        <f>LN('データ処理シート(補正値)'!E238)</f>
        <v>-0.94160853985844506</v>
      </c>
      <c r="F236" s="2">
        <f>LN('データ処理シート(補正値)'!F238)</f>
        <v>-0.63111178964049264</v>
      </c>
      <c r="G236" s="2">
        <f>LN('データ処理シート(補正値)'!G238)</f>
        <v>-0.44316697529217569</v>
      </c>
      <c r="H236" s="2">
        <f>LN('データ処理シート(補正値)'!H238)</f>
        <v>-0.49593701127224005</v>
      </c>
      <c r="I236" s="2">
        <f>LN('データ処理シート(補正値)'!I238)</f>
        <v>-0.65047090627950888</v>
      </c>
      <c r="J236" s="2">
        <f>LN('データ処理シート(補正値)'!J238)</f>
        <v>-0.89428465161154058</v>
      </c>
      <c r="K236" s="2">
        <f>LN('データ処理シート(補正値)'!K238)</f>
        <v>-1.0711916930921175</v>
      </c>
      <c r="L236" s="2">
        <f>LN('データ処理シート(補正値)'!L238)</f>
        <v>-0.85331593271276662</v>
      </c>
      <c r="M236" s="2">
        <f>LN('データ処理シート(補正値)'!M238)</f>
        <v>-1.9173226922034006</v>
      </c>
      <c r="N236" s="2">
        <f>LN('データ処理シート(補正値)'!N238)</f>
        <v>-2.0099154790312257</v>
      </c>
      <c r="O236" s="2">
        <f>LN('データ処理シート(補正値)'!O238)</f>
        <v>-0.86988435905999939</v>
      </c>
      <c r="P236" s="2">
        <f>LN('データ処理シート(補正値)'!P238)</f>
        <v>-1.1841701770297564</v>
      </c>
      <c r="Q236" s="2">
        <f>LN('データ処理シート(補正値)'!Q238)</f>
        <v>-1.0469690555162714</v>
      </c>
      <c r="R236" s="2">
        <f>LN('データ処理シート(補正値)'!R238)</f>
        <v>-0.79850769621777151</v>
      </c>
      <c r="S236" s="2">
        <f>LN('データ処理シート(補正値)'!S238)</f>
        <v>-0.57981849525294205</v>
      </c>
    </row>
    <row r="237" spans="1:19">
      <c r="A237" s="3">
        <v>114.5</v>
      </c>
      <c r="B237" s="2">
        <f>LN('データ処理シート(補正値)'!B239)</f>
        <v>-2.0174061507603831</v>
      </c>
      <c r="C237" s="2">
        <f>LN('データ処理シート(補正値)'!C239)</f>
        <v>-0.90140211938040449</v>
      </c>
      <c r="D237" s="2">
        <f>LN('データ処理シート(補正値)'!D239)</f>
        <v>-1.136314155852121</v>
      </c>
      <c r="E237" s="2">
        <f>LN('データ処理シート(補正値)'!E239)</f>
        <v>-0.94160853985844506</v>
      </c>
      <c r="F237" s="2">
        <f>LN('データ処理シート(補正値)'!F239)</f>
        <v>-0.62923385481629268</v>
      </c>
      <c r="G237" s="2">
        <f>LN('データ処理シート(補正値)'!G239)</f>
        <v>-0.44316697529217569</v>
      </c>
      <c r="H237" s="2">
        <f>LN('データ処理シート(補正値)'!H239)</f>
        <v>-0.50087529291282262</v>
      </c>
      <c r="I237" s="2">
        <f>LN('データ処理シート(補正値)'!I239)</f>
        <v>-0.65277328642167198</v>
      </c>
      <c r="J237" s="2">
        <f>LN('データ処理シート(補正値)'!J239)</f>
        <v>-0.89575308065660697</v>
      </c>
      <c r="K237" s="2">
        <f>LN('データ処理シート(補正値)'!K239)</f>
        <v>-1.0752864633646131</v>
      </c>
      <c r="L237" s="2">
        <f>LN('データ処理シート(補正値)'!L239)</f>
        <v>-0.85802182375017932</v>
      </c>
      <c r="M237" s="2">
        <f>LN('データ処理シート(補正値)'!M239)</f>
        <v>-1.9173226922034006</v>
      </c>
      <c r="N237" s="2">
        <f>LN('データ処理シート(補正値)'!N239)</f>
        <v>-2.0174061507603831</v>
      </c>
      <c r="O237" s="2">
        <f>LN('データ処理シート(補正値)'!O239)</f>
        <v>-0.87227384645738082</v>
      </c>
      <c r="P237" s="2">
        <f>LN('データ処理シート(補正値)'!P239)</f>
        <v>-1.1874435023747254</v>
      </c>
      <c r="Q237" s="2">
        <f>LN('データ処理シート(補正値)'!Q239)</f>
        <v>-1.0498221244986778</v>
      </c>
      <c r="R237" s="2">
        <f>LN('データ処理シート(補正値)'!R239)</f>
        <v>-0.79850769621777151</v>
      </c>
      <c r="S237" s="2">
        <f>LN('データ処理シート(補正値)'!S239)</f>
        <v>-0.57981849525294205</v>
      </c>
    </row>
    <row r="238" spans="1:19">
      <c r="A238" s="3">
        <v>115</v>
      </c>
      <c r="B238" s="2">
        <f>LN('データ処理シート(補正値)'!B240)</f>
        <v>-2.0249533563957662</v>
      </c>
      <c r="C238" s="2">
        <f>LN('データ処理シート(補正値)'!C240)</f>
        <v>-0.90386821187559796</v>
      </c>
      <c r="D238" s="2">
        <f>LN('データ処理シート(補正値)'!D240)</f>
        <v>-1.1270117631898076</v>
      </c>
      <c r="E238" s="2">
        <f>LN('データ処理シート(補正値)'!E240)</f>
        <v>-0.94417593536369082</v>
      </c>
      <c r="F238" s="2">
        <f>LN('データ処理シート(補正値)'!F240)</f>
        <v>-0.62923385481629268</v>
      </c>
      <c r="G238" s="2">
        <f>LN('データ処理シート(補正値)'!G240)</f>
        <v>-0.44161055474451766</v>
      </c>
      <c r="H238" s="2">
        <f>LN('データ処理シート(補正値)'!H240)</f>
        <v>-0.51249368086668778</v>
      </c>
      <c r="I238" s="2">
        <f>LN('データ処理シート(補正値)'!I240)</f>
        <v>-0.66087362000964966</v>
      </c>
      <c r="J238" s="2">
        <f>LN('データ処理シート(補正値)'!J240)</f>
        <v>-0.90337450660760887</v>
      </c>
      <c r="K238" s="2">
        <f>LN('データ処理シート(補正値)'!K240)</f>
        <v>-1.0823453162042378</v>
      </c>
      <c r="L238" s="2">
        <f>LN('データ処理シート(補正値)'!L240)</f>
        <v>-0.86038309993585915</v>
      </c>
      <c r="M238" s="2">
        <f>LN('データ処理シート(補正値)'!M240)</f>
        <v>-1.9241486572738005</v>
      </c>
      <c r="N238" s="2">
        <f>LN('データ処理シート(補正値)'!N240)</f>
        <v>-2.0325579557809856</v>
      </c>
      <c r="O238" s="2">
        <f>LN('データ処理シート(補正値)'!O240)</f>
        <v>-0.87466905718333565</v>
      </c>
      <c r="P238" s="2">
        <f>LN('データ処理シート(補正値)'!P240)</f>
        <v>-1.188099455169646</v>
      </c>
      <c r="Q238" s="2">
        <f>LN('データ処理シート(補正値)'!Q240)</f>
        <v>-1.0535433253005315</v>
      </c>
      <c r="R238" s="2">
        <f>LN('データ処理シート(補正値)'!R240)</f>
        <v>-0.79984191923090808</v>
      </c>
      <c r="S238" s="2">
        <f>LN('データ処理シート(補正値)'!S240)</f>
        <v>-0.58339631660082603</v>
      </c>
    </row>
    <row r="239" spans="1:19">
      <c r="A239" s="3">
        <v>115.5</v>
      </c>
      <c r="B239" s="2">
        <f>LN('データ処理シート(補正値)'!B241)</f>
        <v>-2.0325579557809856</v>
      </c>
      <c r="C239" s="2">
        <f>LN('データ処理シート(補正値)'!C241)</f>
        <v>-0.90634040102098701</v>
      </c>
      <c r="D239" s="2">
        <f>LN('データ処理シート(補正値)'!D241)</f>
        <v>-1.1457038962019601</v>
      </c>
      <c r="E239" s="2">
        <f>LN('データ処理シート(補正値)'!E241)</f>
        <v>-0.94674993935886376</v>
      </c>
      <c r="F239" s="2">
        <f>LN('データ処理シート(補正値)'!F241)</f>
        <v>-0.63299325774019799</v>
      </c>
      <c r="G239" s="2">
        <f>LN('データ処理シート(補正値)'!G241)</f>
        <v>-0.44628710262841931</v>
      </c>
      <c r="H239" s="2">
        <f>LN('データ処理シート(補正値)'!H241)</f>
        <v>-0.4992264879226388</v>
      </c>
      <c r="I239" s="2">
        <f>LN('データ処理シート(補正値)'!I241)</f>
        <v>-0.65047090627950888</v>
      </c>
      <c r="J239" s="2">
        <f>LN('データ処理シート(補正値)'!J241)</f>
        <v>-0.89918782397449293</v>
      </c>
      <c r="K239" s="2">
        <f>LN('データ処理シート(補正値)'!K241)</f>
        <v>-1.0799868245449447</v>
      </c>
      <c r="L239" s="2">
        <f>LN('データ処理シート(補正値)'!L241)</f>
        <v>-0.86038309993585915</v>
      </c>
      <c r="M239" s="2">
        <f>LN('データ処理シート(補正値)'!M241)</f>
        <v>-1.9310215365615626</v>
      </c>
      <c r="N239" s="2">
        <f>LN('データ処理シート(補正値)'!N241)</f>
        <v>-2.0402208285265546</v>
      </c>
      <c r="O239" s="2">
        <f>LN('データ処理シート(補正値)'!O241)</f>
        <v>-0.87707001872087387</v>
      </c>
      <c r="P239" s="2">
        <f>LN('データ処理シート(補正値)'!P241)</f>
        <v>-1.1946827574188434</v>
      </c>
      <c r="Q239" s="2">
        <f>LN('データ処理シート(補正値)'!Q241)</f>
        <v>-1.0564152399683213</v>
      </c>
      <c r="R239" s="2">
        <f>LN('データ処理シート(補正値)'!R241)</f>
        <v>-0.80653986791503574</v>
      </c>
      <c r="S239" s="2">
        <f>LN('データ処理シート(補正値)'!S241)</f>
        <v>-0.58698698473155464</v>
      </c>
    </row>
    <row r="240" spans="1:19">
      <c r="A240" s="3">
        <v>116</v>
      </c>
      <c r="B240" s="2">
        <f>LN('データ処理シート(補正値)'!B242)</f>
        <v>-2.0325579557809856</v>
      </c>
      <c r="C240" s="2">
        <f>LN('データ処理シート(補正値)'!C242)</f>
        <v>-0.90881871703545414</v>
      </c>
      <c r="D240" s="2">
        <f>LN('データ処理シート(補正値)'!D242)</f>
        <v>-1.1332037334377285</v>
      </c>
      <c r="E240" s="2">
        <f>LN('データ処理シート(補正値)'!E242)</f>
        <v>-0.95191790951730626</v>
      </c>
      <c r="F240" s="2">
        <f>LN('データ処理シート(補正値)'!F242)</f>
        <v>-0.63299325774019799</v>
      </c>
      <c r="G240" s="2">
        <f>LN('データ処理シート(補正値)'!G242)</f>
        <v>-0.44472582206146699</v>
      </c>
      <c r="H240" s="2">
        <f>LN('データ処理シート(補正値)'!H242)</f>
        <v>-0.50087529291282262</v>
      </c>
      <c r="I240" s="2">
        <f>LN('データ処理シート(補正値)'!I242)</f>
        <v>-0.65354192596758587</v>
      </c>
      <c r="J240" s="2">
        <f>LN('データ処理シート(補正値)'!J242)</f>
        <v>-0.89992537778789083</v>
      </c>
      <c r="K240" s="2">
        <f>LN('データ処理シート(補正値)'!K242)</f>
        <v>-1.083526651250069</v>
      </c>
      <c r="L240" s="2">
        <f>LN('データ処理シート(補正値)'!L242)</f>
        <v>-0.86512244529975568</v>
      </c>
      <c r="M240" s="2">
        <f>LN('データ処理シート(補正値)'!M242)</f>
        <v>-1.9241486572738005</v>
      </c>
      <c r="N240" s="2">
        <f>LN('データ処理シート(補正値)'!N242)</f>
        <v>-2.0402208285265546</v>
      </c>
      <c r="O240" s="2">
        <f>LN('データ処理シート(補正値)'!O242)</f>
        <v>-0.87947675875143883</v>
      </c>
      <c r="P240" s="2">
        <f>LN('データ処理シート(補正値)'!P242)</f>
        <v>-1.1946827574188434</v>
      </c>
      <c r="Q240" s="2">
        <f>LN('データ処理シート(補正値)'!Q242)</f>
        <v>-1.0564152399683213</v>
      </c>
      <c r="R240" s="2">
        <f>LN('データ処理シート(補正値)'!R242)</f>
        <v>-0.80653986791503574</v>
      </c>
      <c r="S240" s="2">
        <f>LN('データ処理シート(補正値)'!S242)</f>
        <v>-0.58698698473155464</v>
      </c>
    </row>
    <row r="241" spans="1:19">
      <c r="A241" s="3">
        <v>116.5</v>
      </c>
      <c r="B241" s="2">
        <f>LN('データ処理シート(補正値)'!B243)</f>
        <v>-2.0479428746204649</v>
      </c>
      <c r="C241" s="2">
        <f>LN('データ処理シート(補正値)'!C243)</f>
        <v>-0.91130319036311602</v>
      </c>
      <c r="D241" s="2">
        <f>LN('データ処理シート(補正値)'!D243)</f>
        <v>-1.1488535051048563</v>
      </c>
      <c r="E241" s="2">
        <f>LN('データ処理シート(補正値)'!E243)</f>
        <v>-0.95451194469435297</v>
      </c>
      <c r="F241" s="2">
        <f>LN('データ処理シート(補正値)'!F243)</f>
        <v>-0.63299325774019799</v>
      </c>
      <c r="G241" s="2">
        <f>LN('データ処理シート(補正値)'!G243)</f>
        <v>-0.44472582206146699</v>
      </c>
      <c r="H241" s="2">
        <f>LN('データ処理シート(補正値)'!H243)</f>
        <v>-0.50916034444692948</v>
      </c>
      <c r="I241" s="2">
        <f>LN('データ処理シート(補正値)'!I243)</f>
        <v>-0.66203618553489263</v>
      </c>
      <c r="J241" s="2">
        <f>LN('データ処理シート(補正値)'!J243)</f>
        <v>-0.90782665346202573</v>
      </c>
      <c r="K241" s="2">
        <f>LN('データ処理シート(補正値)'!K243)</f>
        <v>-1.0918353043890858</v>
      </c>
      <c r="L241" s="2">
        <f>LN('データ処理シート(補正値)'!L243)</f>
        <v>-0.86988435905999939</v>
      </c>
      <c r="M241" s="2">
        <f>LN('データ処理シート(補正値)'!M243)</f>
        <v>-1.9449106487222296</v>
      </c>
      <c r="N241" s="2">
        <f>LN('データ処理シート(補正値)'!N243)</f>
        <v>-2.0479428746204649</v>
      </c>
      <c r="O241" s="2">
        <f>LN('データ処理シート(補正値)'!O243)</f>
        <v>-0.88188930515682273</v>
      </c>
      <c r="P241" s="2">
        <f>LN('データ処理シート(補正値)'!P243)</f>
        <v>-1.2006450142332614</v>
      </c>
      <c r="Q241" s="2">
        <f>LN('データ処理シート(補正値)'!Q243)</f>
        <v>-1.0613165039244128</v>
      </c>
      <c r="R241" s="2">
        <f>LN('データ処理シート(補正値)'!R243)</f>
        <v>-0.80743632696207279</v>
      </c>
      <c r="S241" s="2">
        <f>LN('データ処理シート(補正値)'!S243)</f>
        <v>-0.58698698473155464</v>
      </c>
    </row>
    <row r="242" spans="1:19">
      <c r="A242" s="3">
        <v>117</v>
      </c>
      <c r="B242" s="2">
        <f>LN('データ処理シート(補正値)'!B244)</f>
        <v>-2.0557250150625199</v>
      </c>
      <c r="C242" s="2">
        <f>LN('データ処理シート(補正値)'!C244)</f>
        <v>-0.91379385167556781</v>
      </c>
      <c r="D242" s="2">
        <f>LN('データ処理シート(補正値)'!D244)</f>
        <v>-1.1450751630784504</v>
      </c>
      <c r="E242" s="2">
        <f>LN('データ処理シート(補正値)'!E244)</f>
        <v>-0.96154963827976969</v>
      </c>
      <c r="F242" s="2">
        <f>LN('データ処理シート(補正値)'!F244)</f>
        <v>-0.63752327681194809</v>
      </c>
      <c r="G242" s="2">
        <f>LN('データ処理シート(補正値)'!G244)</f>
        <v>-0.44941699563734733</v>
      </c>
      <c r="H242" s="2">
        <f>LN('データ処理シート(補正値)'!H244)</f>
        <v>-0.50916034444692948</v>
      </c>
      <c r="I242" s="2">
        <f>LN('データ処理シート(補正値)'!I244)</f>
        <v>-0.66087362000964966</v>
      </c>
      <c r="J242" s="2">
        <f>LN('データ処理シート(補正値)'!J244)</f>
        <v>-0.91204973761690067</v>
      </c>
      <c r="K242" s="2">
        <f>LN('データ処理シート(補正値)'!K244)</f>
        <v>-1.0942219403668167</v>
      </c>
      <c r="L242" s="2">
        <f>LN('データ処理シート(補正値)'!L244)</f>
        <v>-0.86750056770472306</v>
      </c>
      <c r="M242" s="2">
        <f>LN('データ処理シート(補正値)'!M244)</f>
        <v>-1.9519282213808762</v>
      </c>
      <c r="N242" s="2">
        <f>LN('データ処理シート(補正値)'!N244)</f>
        <v>-2.0479428746204649</v>
      </c>
      <c r="O242" s="2">
        <f>LN('データ処理シート(補正値)'!O244)</f>
        <v>-0.88430768602110432</v>
      </c>
      <c r="P242" s="2">
        <f>LN('データ処理シート(補正値)'!P244)</f>
        <v>-1.2073117055914506</v>
      </c>
      <c r="Q242" s="2">
        <f>LN('データ処理シート(補正値)'!Q244)</f>
        <v>-1.0671136216087387</v>
      </c>
      <c r="R242" s="2">
        <f>LN('データ処理シート(補正値)'!R244)</f>
        <v>-0.80968099681589667</v>
      </c>
      <c r="S242" s="2">
        <f>LN('データ処理シート(補正値)'!S244)</f>
        <v>-0.59239727745980242</v>
      </c>
    </row>
    <row r="243" spans="1:19">
      <c r="A243" s="3">
        <v>117.5</v>
      </c>
      <c r="B243" s="2">
        <f>LN('データ処理シート(補正値)'!B245)</f>
        <v>-2.0714733720306588</v>
      </c>
      <c r="C243" s="2">
        <f>LN('データ処理シート(補正値)'!C245)</f>
        <v>-0.916290731874155</v>
      </c>
      <c r="D243" s="2">
        <f>LN('データ処理シート(補正値)'!D245)</f>
        <v>-1.1577255531606161</v>
      </c>
      <c r="E243" s="2">
        <f>LN('データ処理シート(補正値)'!E245)</f>
        <v>-0.96416881211861882</v>
      </c>
      <c r="F243" s="2">
        <f>LN('データ処理シート(補正値)'!F245)</f>
        <v>-0.63941685813897742</v>
      </c>
      <c r="G243" s="2">
        <f>LN('データ処理シート(補正値)'!G245)</f>
        <v>-0.44785082460460224</v>
      </c>
      <c r="H243" s="2">
        <f>LN('データ処理シート(補正値)'!H245)</f>
        <v>-0.50252682095129564</v>
      </c>
      <c r="I243" s="2">
        <f>LN('データ処理シート(補正値)'!I245)</f>
        <v>-0.66281198076387216</v>
      </c>
      <c r="J243" s="2">
        <f>LN('データ処理シート(補正値)'!J245)</f>
        <v>-0.91080580164358549</v>
      </c>
      <c r="K243" s="2">
        <f>LN('データ処理シート(補正値)'!K245)</f>
        <v>-1.0972132677544024</v>
      </c>
      <c r="L243" s="2">
        <f>LN('データ処理シート(補正値)'!L245)</f>
        <v>-0.86988435905999939</v>
      </c>
      <c r="M243" s="2">
        <f>LN('データ処理シート(補正値)'!M245)</f>
        <v>-1.9732813458514451</v>
      </c>
      <c r="N243" s="2">
        <f>LN('データ処理シート(補正値)'!N245)</f>
        <v>-2.0714733720306588</v>
      </c>
      <c r="O243" s="2">
        <f>LN('データ処理シート(補正値)'!O245)</f>
        <v>-0.88673192963261072</v>
      </c>
      <c r="P243" s="2">
        <f>LN('データ処理シート(補正値)'!P245)</f>
        <v>-1.2099908766514988</v>
      </c>
      <c r="Q243" s="2">
        <f>LN('データ処理シート(補正値)'!Q245)</f>
        <v>-1.0720677334459974</v>
      </c>
      <c r="R243" s="2">
        <f>LN('データ処理シート(補正値)'!R245)</f>
        <v>-0.81283202350592498</v>
      </c>
      <c r="S243" s="2">
        <f>LN('データ処理シート(補正値)'!S245)</f>
        <v>-0.59239727745980242</v>
      </c>
    </row>
    <row r="244" spans="1:19">
      <c r="A244" s="3">
        <v>118</v>
      </c>
      <c r="B244" s="2">
        <f>LN('データ処理シート(補正値)'!B246)</f>
        <v>-2.0794415416798357</v>
      </c>
      <c r="C244" s="2">
        <f>LN('データ処理シート(補正値)'!C246)</f>
        <v>-0.916290731874155</v>
      </c>
      <c r="D244" s="2">
        <f>LN('データ処理シート(補正値)'!D246)</f>
        <v>-1.1425641761972922</v>
      </c>
      <c r="E244" s="2">
        <f>LN('データ処理シート(補正値)'!E246)</f>
        <v>-0.96495590385543595</v>
      </c>
      <c r="F244" s="2">
        <f>LN('データ処理シート(補正値)'!F246)</f>
        <v>-0.63865899527587555</v>
      </c>
      <c r="G244" s="2">
        <f>LN('データ処理シート(補正値)'!G246)</f>
        <v>-0.44941699563734733</v>
      </c>
      <c r="H244" s="2">
        <f>LN('データ処理シート(補正値)'!H246)</f>
        <v>-0.50583808225495164</v>
      </c>
      <c r="I244" s="2">
        <f>LN('データ処理シート(補正値)'!I246)</f>
        <v>-0.66203618553489263</v>
      </c>
      <c r="J244" s="2">
        <f>LN('データ処理シート(補正値)'!J246)</f>
        <v>-0.91404325933367592</v>
      </c>
      <c r="K244" s="2">
        <f>LN('データ処理シート(補正値)'!K246)</f>
        <v>-1.1008147122233096</v>
      </c>
      <c r="L244" s="2">
        <f>LN('データ処理シート(補正値)'!L246)</f>
        <v>-0.87466905718333565</v>
      </c>
      <c r="M244" s="2">
        <f>LN('データ処理シート(補正値)'!M246)</f>
        <v>-1.9805015938249322</v>
      </c>
      <c r="N244" s="2">
        <f>LN('データ処理シート(補正値)'!N246)</f>
        <v>-2.0794415416798357</v>
      </c>
      <c r="O244" s="2">
        <f>LN('データ処理シート(補正値)'!O246)</f>
        <v>-0.88673192963261072</v>
      </c>
      <c r="P244" s="2">
        <f>LN('データ処理シート(補正値)'!P246)</f>
        <v>-1.213349966138533</v>
      </c>
      <c r="Q244" s="2">
        <f>LN('データ処理シート(補正値)'!Q246)</f>
        <v>-1.0720677334459974</v>
      </c>
      <c r="R244" s="2">
        <f>LN('データ処理シート(補正値)'!R246)</f>
        <v>-0.81283202350592498</v>
      </c>
      <c r="S244" s="2">
        <f>LN('データ処理シート(補正値)'!S246)</f>
        <v>-0.59059059223485311</v>
      </c>
    </row>
    <row r="245" spans="1:19">
      <c r="A245" s="3">
        <v>118.5</v>
      </c>
      <c r="B245" s="2">
        <f>LN('データ処理シート(補正値)'!B247)</f>
        <v>-2.0794415416798357</v>
      </c>
      <c r="C245" s="2">
        <f>LN('データ処理シート(補正値)'!C247)</f>
        <v>-0.92130327369769927</v>
      </c>
      <c r="D245" s="2">
        <f>LN('データ処理シート(補正値)'!D247)</f>
        <v>-1.1621912703109809</v>
      </c>
      <c r="E245" s="2">
        <f>LN('データ処理シート(補正値)'!E247)</f>
        <v>-0.97101094407438782</v>
      </c>
      <c r="F245" s="2">
        <f>LN('データ処理シート(補正値)'!F247)</f>
        <v>-0.6435954017306974</v>
      </c>
      <c r="G245" s="2">
        <f>LN('データ処理シート(補正値)'!G247)</f>
        <v>-0.45255671564201505</v>
      </c>
      <c r="H245" s="2">
        <f>LN('データ処理シート(補正値)'!H247)</f>
        <v>-0.50418108104732218</v>
      </c>
      <c r="I245" s="2">
        <f>LN('データ処理シート(補正値)'!I247)</f>
        <v>-0.66203618553489263</v>
      </c>
      <c r="J245" s="2">
        <f>LN('データ処理シート(補正値)'!J247)</f>
        <v>-0.91404325933367592</v>
      </c>
      <c r="K245" s="2">
        <f>LN('データ処理シート(補正値)'!K247)</f>
        <v>-1.1008147122233096</v>
      </c>
      <c r="L245" s="2">
        <f>LN('データ処理シート(補正値)'!L247)</f>
        <v>-0.87707001872087387</v>
      </c>
      <c r="M245" s="2">
        <f>LN('データ処理シート(補正値)'!M247)</f>
        <v>-1.987774353154012</v>
      </c>
      <c r="N245" s="2">
        <f>LN('データ処理シート(補正値)'!N247)</f>
        <v>-2.0714733720306588</v>
      </c>
      <c r="O245" s="2">
        <f>LN('データ処理シート(補正値)'!O247)</f>
        <v>-0.89159811928378363</v>
      </c>
      <c r="P245" s="2">
        <f>LN('データ処理シート(補正値)'!P247)</f>
        <v>-1.2173958246580767</v>
      </c>
      <c r="Q245" s="2">
        <f>LN('データ処理シート(補正値)'!Q247)</f>
        <v>-1.0758728016986203</v>
      </c>
      <c r="R245" s="2">
        <f>LN('データ処理シート(補正値)'!R247)</f>
        <v>-0.81644539690443885</v>
      </c>
      <c r="S245" s="2">
        <f>LN('データ処理シート(補正値)'!S247)</f>
        <v>-0.59239727745980242</v>
      </c>
    </row>
    <row r="246" spans="1:19">
      <c r="A246" s="3">
        <v>119</v>
      </c>
      <c r="B246" s="2">
        <f>LN('データ処理シート(補正値)'!B248)</f>
        <v>-2.0874737133771002</v>
      </c>
      <c r="C246" s="2">
        <f>LN('データ処理シート(補正値)'!C248)</f>
        <v>-0.92381899829494663</v>
      </c>
      <c r="D246" s="2">
        <f>LN('データ処理シート(補正値)'!D248)</f>
        <v>-1.1558177624388888</v>
      </c>
      <c r="E246" s="2">
        <f>LN('データ処理シート(補正値)'!E248)</f>
        <v>-0.97101094407438782</v>
      </c>
      <c r="F246" s="2">
        <f>LN('データ処理シート(補正値)'!F248)</f>
        <v>-0.6435954017306974</v>
      </c>
      <c r="G246" s="2">
        <f>LN('データ処理シート(補正値)'!G248)</f>
        <v>-0.45413028008944539</v>
      </c>
      <c r="H246" s="2">
        <f>LN('データ処理シート(補正値)'!H248)</f>
        <v>-0.50583808225495164</v>
      </c>
      <c r="I246" s="2">
        <f>LN('データ処理シート(補正値)'!I248)</f>
        <v>-0.66397680326016539</v>
      </c>
      <c r="J246" s="2">
        <f>LN('データ処理シート(補正値)'!J248)</f>
        <v>-0.91654076312936461</v>
      </c>
      <c r="K246" s="2">
        <f>LN('データ処理シート(補正値)'!K248)</f>
        <v>-1.1038258557209972</v>
      </c>
      <c r="L246" s="2">
        <f>LN('データ処理シート(補正値)'!L248)</f>
        <v>-0.87707001872087387</v>
      </c>
      <c r="M246" s="2">
        <f>LN('データ処理シート(補正値)'!M248)</f>
        <v>-1.9951003932460849</v>
      </c>
      <c r="N246" s="2">
        <f>LN('データ処理シート(補正値)'!N248)</f>
        <v>-2.0874737133771002</v>
      </c>
      <c r="O246" s="2">
        <f>LN('データ処理シート(補正値)'!O248)</f>
        <v>-0.89159811928378363</v>
      </c>
      <c r="P246" s="2">
        <f>LN('データ処理シート(補正値)'!P248)</f>
        <v>-1.2207799226423173</v>
      </c>
      <c r="Q246" s="2">
        <f>LN('データ処理シート(補正値)'!Q248)</f>
        <v>-1.07880966137193</v>
      </c>
      <c r="R246" s="2">
        <f>LN('データ処理シート(補正値)'!R248)</f>
        <v>-0.8187104035352909</v>
      </c>
      <c r="S246" s="2">
        <f>LN('データ処理シート(補正値)'!S248)</f>
        <v>-0.59602046982922263</v>
      </c>
    </row>
    <row r="247" spans="1:19">
      <c r="A247" s="3">
        <v>119.5</v>
      </c>
      <c r="B247" s="2">
        <f>LN('データ処理シート(補正値)'!B249)</f>
        <v>-2.0955709236097193</v>
      </c>
      <c r="C247" s="2">
        <f>LN('データ処理シート(補正値)'!C249)</f>
        <v>-0.92634106772765645</v>
      </c>
      <c r="D247" s="2">
        <f>LN('データ処理シート(補正値)'!D249)</f>
        <v>-1.1711829815029449</v>
      </c>
      <c r="E247" s="2">
        <f>LN('データ処理シート(補正値)'!E249)</f>
        <v>-0.97021907389971052</v>
      </c>
      <c r="F247" s="2">
        <f>LN('データ処理シート(補正値)'!F249)</f>
        <v>-0.64626359466109484</v>
      </c>
      <c r="G247" s="2">
        <f>LN('データ処理シート(補正値)'!G249)</f>
        <v>-0.45570632454491095</v>
      </c>
      <c r="H247" s="2">
        <f>LN('データ処理シート(補正値)'!H249)</f>
        <v>-0.50749783367331602</v>
      </c>
      <c r="I247" s="2">
        <f>LN('データ処理シート(補正値)'!I249)</f>
        <v>-0.66592119430635377</v>
      </c>
      <c r="J247" s="2">
        <f>LN('データ処理シート(補正値)'!J249)</f>
        <v>-0.91904452007077631</v>
      </c>
      <c r="K247" s="2">
        <f>LN('データ処理シート(補正値)'!K249)</f>
        <v>-1.1068460935952131</v>
      </c>
      <c r="L247" s="2">
        <f>LN('データ処理シート(補正値)'!L249)</f>
        <v>-0.88188930515682273</v>
      </c>
      <c r="M247" s="2">
        <f>LN('データ処理シート(補正値)'!M249)</f>
        <v>-2.0024805005437076</v>
      </c>
      <c r="N247" s="2">
        <f>LN('データ処理シート(補正値)'!N249)</f>
        <v>-2.1037342342488805</v>
      </c>
      <c r="O247" s="2">
        <f>LN('データ処理シート(補正値)'!O249)</f>
        <v>-0.89894209353954213</v>
      </c>
      <c r="P247" s="2">
        <f>LN('データ処理シート(補正値)'!P249)</f>
        <v>-1.2275826699650698</v>
      </c>
      <c r="Q247" s="2">
        <f>LN('データ処理シート(補正値)'!Q249)</f>
        <v>-1.0817551716016869</v>
      </c>
      <c r="R247" s="2">
        <f>LN('データ処理シート(補正値)'!R249)</f>
        <v>-0.82325586590696553</v>
      </c>
      <c r="S247" s="2">
        <f>LN('データ処理シート(補正値)'!S249)</f>
        <v>-0.59965683747260656</v>
      </c>
    </row>
    <row r="248" spans="1:19">
      <c r="A248" s="3">
        <v>120</v>
      </c>
      <c r="B248" s="2">
        <f>LN('データ処理シート(補正値)'!B250)</f>
        <v>-2.0955709236097193</v>
      </c>
      <c r="C248" s="2">
        <f>LN('データ処理シート(補正値)'!C250)</f>
        <v>-0.92886951408101515</v>
      </c>
      <c r="D248" s="2">
        <f>LN('データ処理シート(補正値)'!D250)</f>
        <v>-1.1589994386832048</v>
      </c>
      <c r="E248" s="2">
        <f>LN('データ処理シート(補正値)'!E250)</f>
        <v>-0.97630616428414152</v>
      </c>
      <c r="F248" s="2">
        <f>LN('データ処理シート(補正値)'!F250)</f>
        <v>-0.64740928888609139</v>
      </c>
      <c r="G248" s="2">
        <f>LN('データ処理シート(補正値)'!G250)</f>
        <v>-0.45570632454491095</v>
      </c>
      <c r="H248" s="2">
        <f>LN('データ処理シート(補正値)'!H250)</f>
        <v>-0.50583808225495164</v>
      </c>
      <c r="I248" s="2">
        <f>LN('データ処理シート(補正値)'!I250)</f>
        <v>-0.66592119430635377</v>
      </c>
      <c r="J248" s="2">
        <f>LN('データ処理シート(補正値)'!J250)</f>
        <v>-0.91904452007077631</v>
      </c>
      <c r="K248" s="2">
        <f>LN('データ処理シート(補正値)'!K250)</f>
        <v>-1.1068460935952131</v>
      </c>
      <c r="L248" s="2">
        <f>LN('データ処理シート(補正値)'!L250)</f>
        <v>-0.88430768602110432</v>
      </c>
      <c r="M248" s="2">
        <f>LN('データ処理シート(補正値)'!M250)</f>
        <v>-2.0024805005437076</v>
      </c>
      <c r="N248" s="2">
        <f>LN('データ処理シート(補正値)'!N250)</f>
        <v>-2.1037342342488805</v>
      </c>
      <c r="O248" s="2">
        <f>LN('データ処理シート(補正値)'!O250)</f>
        <v>-0.89894209353954213</v>
      </c>
      <c r="P248" s="2">
        <f>LN('データ処理シート(補正値)'!P250)</f>
        <v>-1.2282654968949807</v>
      </c>
      <c r="Q248" s="2">
        <f>LN('データ処理シート(補正値)'!Q250)</f>
        <v>-1.082640519158411</v>
      </c>
      <c r="R248" s="2">
        <f>LN('データ処理シート(補正値)'!R250)</f>
        <v>-0.8223451190316271</v>
      </c>
      <c r="S248" s="2">
        <f>LN('データ処理シート(補正値)'!S250)</f>
        <v>-0.59602046982922263</v>
      </c>
    </row>
  </sheetData>
  <sheetProtection selectLockedCells="1"/>
  <mergeCells count="2">
    <mergeCell ref="A1:E1"/>
    <mergeCell ref="A2:E2"/>
  </mergeCells>
  <phoneticPr fontId="6"/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51"/>
  <sheetViews>
    <sheetView topLeftCell="A2" zoomScale="80" zoomScaleNormal="80" workbookViewId="0">
      <selection activeCell="B3" sqref="B3"/>
    </sheetView>
  </sheetViews>
  <sheetFormatPr defaultColWidth="9" defaultRowHeight="14.25"/>
  <cols>
    <col min="1" max="1" width="9" style="5"/>
    <col min="2" max="2" width="10.125" style="5" bestFit="1" customWidth="1"/>
    <col min="3" max="5" width="9.625" style="5" bestFit="1" customWidth="1"/>
    <col min="6" max="6" width="9" style="5"/>
    <col min="7" max="7" width="10.125" style="5" bestFit="1" customWidth="1"/>
    <col min="8" max="9" width="9" style="5"/>
    <col min="10" max="10" width="9.625" style="5" bestFit="1" customWidth="1"/>
    <col min="11" max="17" width="9" style="5"/>
    <col min="18" max="18" width="10.125" style="5" bestFit="1" customWidth="1"/>
    <col min="19" max="16384" width="9" style="5"/>
  </cols>
  <sheetData>
    <row r="1" spans="1:23" ht="15">
      <c r="A1" s="4" t="s">
        <v>50</v>
      </c>
    </row>
    <row r="2" spans="1:23">
      <c r="A2" s="6" t="s">
        <v>51</v>
      </c>
      <c r="B2" s="7" t="s">
        <v>52</v>
      </c>
      <c r="C2" s="7" t="s">
        <v>53</v>
      </c>
      <c r="D2" s="7" t="s">
        <v>54</v>
      </c>
    </row>
    <row r="3" spans="1:23" ht="16.5">
      <c r="A3" s="6" t="s">
        <v>55</v>
      </c>
      <c r="B3" s="8">
        <f>-CORREL('データ処理シート(対数値)'!A88:A148,'データ処理シート(対数値)'!B88:B148)</f>
        <v>0.99960417846316629</v>
      </c>
      <c r="C3" s="8">
        <f>-CORREL('データ処理シート(対数値)'!A88:A148,'データ処理シート(対数値)'!M88:M148)</f>
        <v>0.99955409078395741</v>
      </c>
      <c r="D3" s="8">
        <f>-CORREL('データ処理シート(対数値)'!A88:A148,'データ処理シート(対数値)'!N88:N148)</f>
        <v>0.99909700113683853</v>
      </c>
    </row>
    <row r="4" spans="1:23">
      <c r="A4" s="6" t="s">
        <v>48</v>
      </c>
      <c r="B4" s="7">
        <f>SLOPE('データ処理シート(対数値)'!B88:B148,'データ処理シート(対数値)'!A88:A148)</f>
        <v>-1.7470050480927563E-2</v>
      </c>
      <c r="C4" s="7">
        <f>SLOPE('データ処理シート(対数値)'!M88:M148,'データ処理シート(対数値)'!A88:A148)</f>
        <v>-1.6763281213861603E-2</v>
      </c>
      <c r="D4" s="7">
        <f>SLOPE('データ処理シート(対数値)'!N88:N148,'データ処理シート(対数値)'!A88:A148)</f>
        <v>-1.75173324015859E-2</v>
      </c>
      <c r="E4" s="7" t="s">
        <v>56</v>
      </c>
      <c r="F4" s="7" t="s">
        <v>57</v>
      </c>
    </row>
    <row r="5" spans="1:23">
      <c r="A5" s="6" t="s">
        <v>49</v>
      </c>
      <c r="B5" s="7">
        <f>LN(2)/-B4</f>
        <v>39.676312401997308</v>
      </c>
      <c r="C5" s="14">
        <f t="shared" ref="C5:D5" si="0">LN(2)/-C4</f>
        <v>41.349135155400241</v>
      </c>
      <c r="D5" s="14">
        <f t="shared" si="0"/>
        <v>39.569220054144346</v>
      </c>
      <c r="E5" s="27">
        <f>AVERAGE(B5:D5)</f>
        <v>40.198222537180634</v>
      </c>
      <c r="F5" s="14">
        <f>ROUND(STDEV(B5:D5)/E5*100,2)</f>
        <v>2.48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>
      <c r="A6" s="9"/>
      <c r="B6" s="10"/>
      <c r="C6" s="12"/>
      <c r="D6" s="12"/>
      <c r="E6" s="12"/>
      <c r="F6" s="12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15">
      <c r="A7" s="11" t="s">
        <v>58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>
      <c r="A8" s="6" t="s">
        <v>51</v>
      </c>
      <c r="B8" s="7" t="s">
        <v>59</v>
      </c>
      <c r="C8" s="14" t="s">
        <v>60</v>
      </c>
      <c r="D8" s="14" t="s">
        <v>61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16.5">
      <c r="A9" s="6" t="s">
        <v>55</v>
      </c>
      <c r="B9" s="8">
        <f>-CORREL('データ処理シート(対数値)'!$A$88:$A$148,'データ処理シート(対数値)'!C$88:C$148)</f>
        <v>0.99970873484255129</v>
      </c>
      <c r="C9" s="28">
        <f>-CORREL('データ処理シート(対数値)'!$A$88:$A$148,'データ処理シート(対数値)'!L$88:L$148)</f>
        <v>0.99978819692816645</v>
      </c>
      <c r="D9" s="28">
        <f>-CORREL('データ処理シート(対数値)'!$A$88:$A$148,'データ処理シート(対数値)'!O$88:O$148)</f>
        <v>0.99973135943665248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8.75">
      <c r="A10" s="6" t="s">
        <v>48</v>
      </c>
      <c r="B10" s="7">
        <f>SLOPE('データ処理シート(対数値)'!C$88:C$148,'データ処理シート(対数値)'!A$88:A$148)</f>
        <v>-6.762051412526014E-3</v>
      </c>
      <c r="C10" s="14">
        <f>SLOPE('データ処理シート(対数値)'!L$88:L$148,'データ処理シート(対数値)'!A$88:A$148)</f>
        <v>-6.7496027419333146E-3</v>
      </c>
      <c r="D10" s="14">
        <f>SLOPE('データ処理シート(対数値)'!O$88:O$148,'データ処理シート(対数値)'!A$88:A$148)</f>
        <v>-6.6371294337756806E-3</v>
      </c>
      <c r="E10" s="14" t="s">
        <v>56</v>
      </c>
      <c r="F10" s="14" t="s">
        <v>57</v>
      </c>
      <c r="G10" s="14" t="s">
        <v>91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>
      <c r="A11" s="6" t="s">
        <v>49</v>
      </c>
      <c r="B11" s="7">
        <f>LN(2)/-B10</f>
        <v>102.50545851750853</v>
      </c>
      <c r="C11" s="14">
        <f t="shared" ref="C11:D11" si="1">LN(2)/-C10</f>
        <v>102.69451507917998</v>
      </c>
      <c r="D11" s="14">
        <f t="shared" si="1"/>
        <v>104.4347842657082</v>
      </c>
      <c r="E11" s="27">
        <f>AVERAGE(B11:D11)</f>
        <v>103.21158595413222</v>
      </c>
      <c r="F11" s="14">
        <f>ROUND(STDEV(B11:D11)/E11*100,2)</f>
        <v>1.03</v>
      </c>
      <c r="G11" s="29">
        <f>(E11/E5-1)/実験内容を入力するシート!E31*30300</f>
        <v>95912527.064956993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15" thickBot="1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5.75" thickBot="1">
      <c r="A13" s="22" t="s">
        <v>77</v>
      </c>
      <c r="B13" s="23" t="str">
        <f>実験内容を入力するシート!C19</f>
        <v>sample 1</v>
      </c>
      <c r="C13" s="30" t="s">
        <v>81</v>
      </c>
      <c r="D13" s="31" t="str">
        <f>IF(AND(ROUND('データ処理シート(補正値)'!G90*0.8,3)&gt;'データ処理シート(補正値)'!G150,ROUND('データ処理シート(補正値)'!G90*0.8,3)&lt;'データ処理シート(補正値)'!G90),"T","F")</f>
        <v>F</v>
      </c>
      <c r="E13" s="31" t="str">
        <f>IF(AND(ROUND('データ処理シート(補正値)'!F90*0.8,3)&gt;'データ処理シート(補正値)'!F150,ROUND('データ処理シート(補正値)'!F90*0.8,3)&lt;'データ処理シート(補正値)'!F90),"2倍","5倍")</f>
        <v>5倍</v>
      </c>
      <c r="F13" s="20"/>
      <c r="G13" s="20"/>
      <c r="H13" s="20"/>
      <c r="I13" s="32" t="s">
        <v>78</v>
      </c>
      <c r="J13" s="33" t="str">
        <f>実験内容を入力するシート!C20</f>
        <v>sample 2</v>
      </c>
      <c r="K13" s="30" t="s">
        <v>81</v>
      </c>
      <c r="L13" s="31" t="str">
        <f>IF(AND(ROUND('データ処理シート(補正値)'!H90*0.8,3)&gt;'データ処理シート(補正値)'!H150,ROUND('データ処理シート(補正値)'!H90*0.8,3)&lt;'データ処理シート(補正値)'!H90),"T","F")</f>
        <v>F</v>
      </c>
      <c r="M13" s="31" t="str">
        <f>IF(AND(ROUND('データ処理シート(補正値)'!I90*0.8,3)&gt;'データ処理シート(補正値)'!I150,ROUND('データ処理シート(補正値)'!I90*0.8,3)&lt;'データ処理シート(補正値)'!I90),"2倍","5倍")</f>
        <v>5倍</v>
      </c>
      <c r="N13" s="20"/>
      <c r="O13" s="20"/>
      <c r="P13" s="20"/>
      <c r="Q13" s="32" t="s">
        <v>79</v>
      </c>
      <c r="R13" s="33" t="str">
        <f>実験内容を入力するシート!C21</f>
        <v>sample 3</v>
      </c>
      <c r="S13" s="30" t="s">
        <v>81</v>
      </c>
      <c r="T13" s="31" t="str">
        <f>IF(AND(ROUND('データ処理シート(補正値)'!S90*0.8,3)&gt;'データ処理シート(補正値)'!S150,ROUND('データ処理シート(補正値)'!S90*0.8,3)&lt;'データ処理シート(補正値)'!S90),"T","F")</f>
        <v>F</v>
      </c>
      <c r="U13" s="31" t="str">
        <f>IF(AND(ROUND('データ処理シート(補正値)'!R90*0.8,3)&gt;'データ処理シート(補正値)'!R150,ROUND('データ処理シート(補正値)'!R90*0.8,3)&lt;'データ処理シート(補正値)'!R90),"2倍","5倍")</f>
        <v>5倍</v>
      </c>
      <c r="V13" s="20"/>
      <c r="W13" s="20"/>
    </row>
    <row r="14" spans="1:23">
      <c r="A14" s="21" t="s">
        <v>67</v>
      </c>
      <c r="B14" s="26">
        <f>実験内容を入力するシート!F31</f>
        <v>6.6680000000000001</v>
      </c>
      <c r="C14" s="34">
        <f>B14*0.6</f>
        <v>4.0007999999999999</v>
      </c>
      <c r="D14" s="34">
        <f>B14*0.3</f>
        <v>2.0004</v>
      </c>
      <c r="E14" s="29">
        <f>B14*0.2</f>
        <v>1.3336000000000001</v>
      </c>
      <c r="F14" s="35"/>
      <c r="G14" s="20"/>
      <c r="H14" s="20"/>
      <c r="I14" s="21" t="s">
        <v>67</v>
      </c>
      <c r="J14" s="34">
        <f>実験内容を入力するシート!G31</f>
        <v>6.6719999999999997</v>
      </c>
      <c r="K14" s="34">
        <f>J14*0.6</f>
        <v>4.0031999999999996</v>
      </c>
      <c r="L14" s="34">
        <f>J14*0.3</f>
        <v>2.0015999999999998</v>
      </c>
      <c r="M14" s="29">
        <f>J14*0.2</f>
        <v>1.3344</v>
      </c>
      <c r="N14" s="35"/>
      <c r="O14" s="20"/>
      <c r="P14" s="20"/>
      <c r="Q14" s="21" t="s">
        <v>67</v>
      </c>
      <c r="R14" s="34">
        <f>実験内容を入力するシート!H31</f>
        <v>6.6686666666666667</v>
      </c>
      <c r="S14" s="34">
        <f>R14*0.6</f>
        <v>4.0011999999999999</v>
      </c>
      <c r="T14" s="34">
        <f>R14*0.3</f>
        <v>2.0005999999999999</v>
      </c>
      <c r="U14" s="29">
        <f>R14*0.2</f>
        <v>1.3337333333333334</v>
      </c>
      <c r="V14" s="35"/>
      <c r="W14" s="20"/>
    </row>
    <row r="15" spans="1:23">
      <c r="A15" s="14" t="s">
        <v>62</v>
      </c>
      <c r="B15" s="7" t="s">
        <v>63</v>
      </c>
      <c r="C15" s="14" t="s">
        <v>64</v>
      </c>
      <c r="D15" s="14" t="s">
        <v>65</v>
      </c>
      <c r="E15" s="14" t="s">
        <v>66</v>
      </c>
      <c r="F15" s="35"/>
      <c r="G15" s="20"/>
      <c r="H15" s="20"/>
      <c r="I15" s="14" t="s">
        <v>62</v>
      </c>
      <c r="J15" s="14" t="s">
        <v>69</v>
      </c>
      <c r="K15" s="14" t="s">
        <v>70</v>
      </c>
      <c r="L15" s="14" t="s">
        <v>71</v>
      </c>
      <c r="M15" s="14" t="s">
        <v>72</v>
      </c>
      <c r="N15" s="35"/>
      <c r="O15" s="20"/>
      <c r="P15" s="20"/>
      <c r="Q15" s="14" t="s">
        <v>62</v>
      </c>
      <c r="R15" s="14" t="s">
        <v>73</v>
      </c>
      <c r="S15" s="14" t="s">
        <v>74</v>
      </c>
      <c r="T15" s="14" t="s">
        <v>75</v>
      </c>
      <c r="U15" s="14" t="s">
        <v>76</v>
      </c>
      <c r="V15" s="35"/>
      <c r="W15" s="20"/>
    </row>
    <row r="16" spans="1:23" ht="16.5">
      <c r="A16" s="6" t="s">
        <v>55</v>
      </c>
      <c r="B16" s="8">
        <f>-CORREL('データ処理シート(対数値)'!$A$88:$A$148,'データ処理シート(対数値)'!G$88:G$148)</f>
        <v>0.99805964140634051</v>
      </c>
      <c r="C16" s="28">
        <f>-CORREL('データ処理シート(対数値)'!$A$88:$A$148,'データ処理シート(対数値)'!F$88:F$148)</f>
        <v>0.99890416101923718</v>
      </c>
      <c r="D16" s="28">
        <f>-CORREL('データ処理シート(対数値)'!$A$88:$A$148,'データ処理シート(対数値)'!E$88:E$148)</f>
        <v>0.99952776652640429</v>
      </c>
      <c r="E16" s="28">
        <f>-CORREL('データ処理シート(対数値)'!$A$88:$A$148,'データ処理シート(対数値)'!D$88:D$148)</f>
        <v>0.9996714534773361</v>
      </c>
      <c r="F16" s="35"/>
      <c r="G16" s="20"/>
      <c r="H16" s="20"/>
      <c r="I16" s="36" t="s">
        <v>55</v>
      </c>
      <c r="J16" s="28">
        <f>-CORREL('データ処理シート(対数値)'!$A$88:$A$148,'データ処理シート(対数値)'!H$88:H$148)</f>
        <v>0.9966243691001625</v>
      </c>
      <c r="K16" s="28">
        <f>-CORREL('データ処理シート(対数値)'!$A$88:$A$148,'データ処理シート(対数値)'!I$88:I$148)</f>
        <v>0.99883470295791521</v>
      </c>
      <c r="L16" s="28">
        <f>-CORREL('データ処理シート(対数値)'!$A$88:$A$148,'データ処理シート(対数値)'!J$88:J$148)</f>
        <v>0.99977381781619468</v>
      </c>
      <c r="M16" s="28">
        <f>-CORREL('データ処理シート(対数値)'!$A$88:$A$148,'データ処理シート(対数値)'!K$88:K$148)</f>
        <v>0.99975993561382848</v>
      </c>
      <c r="N16" s="35"/>
      <c r="O16" s="20"/>
      <c r="P16" s="20"/>
      <c r="Q16" s="36" t="s">
        <v>55</v>
      </c>
      <c r="R16" s="28">
        <f>-CORREL('データ処理シート(対数値)'!$A$88:$A$148,'データ処理シート(対数値)'!S$88:S$148)</f>
        <v>0.99921486795146663</v>
      </c>
      <c r="S16" s="28">
        <f>-CORREL('データ処理シート(対数値)'!$A$88:$A$148,'データ処理シート(対数値)'!R$88:R$148)</f>
        <v>0.99887968196972776</v>
      </c>
      <c r="T16" s="28">
        <f>-CORREL('データ処理シート(対数値)'!$A$88:$A$148,'データ処理シート(対数値)'!Q$88:Q$148)</f>
        <v>0.99973376250326229</v>
      </c>
      <c r="U16" s="28">
        <f>-CORREL('データ処理シート(対数値)'!$A$88:$A$148,'データ処理シート(対数値)'!P$88:P$148)</f>
        <v>0.99983399411043672</v>
      </c>
      <c r="V16" s="35"/>
      <c r="W16" s="20"/>
    </row>
    <row r="17" spans="1:23">
      <c r="A17" s="6" t="s">
        <v>48</v>
      </c>
      <c r="B17" s="7">
        <f>SLOPE('データ処理シート(対数値)'!G$88:G$148,'データ処理シート(対数値)'!A$88:A$148)</f>
        <v>-2.7756685576131339E-3</v>
      </c>
      <c r="C17" s="14">
        <f>SLOPE('データ処理シート(対数値)'!F$88:F$148,'データ処理シート(対数値)'!A$88:A$148)</f>
        <v>-4.3482913128266455E-3</v>
      </c>
      <c r="D17" s="14">
        <f>SLOPE('データ処理シート(対数値)'!E$88:E$148,'データ処理シート(対数値)'!A$88:A$148)</f>
        <v>-7.1238654272307647E-3</v>
      </c>
      <c r="E17" s="14">
        <f>SLOPE('データ処理シート(対数値)'!D$88:D$148,'データ処理シート(対数値)'!A$88:A$148)</f>
        <v>-9.0263150881977946E-3</v>
      </c>
      <c r="F17" s="35"/>
      <c r="G17" s="20"/>
      <c r="H17" s="20"/>
      <c r="I17" s="36" t="s">
        <v>48</v>
      </c>
      <c r="J17" s="14">
        <f>SLOPE('データ処理シート(対数値)'!H$88:H$148,'データ処理シート(対数値)'!A$88:A$148)</f>
        <v>-3.1971661349754809E-3</v>
      </c>
      <c r="K17" s="14">
        <f>SLOPE('データ処理シート(対数値)'!I$88:I$148,'データ処理シート(対数値)'!A$88:A$148)</f>
        <v>-4.880350067497867E-3</v>
      </c>
      <c r="L17" s="14">
        <f>SLOPE('データ処理シート(対数値)'!J$88:J$148,'データ処理シート(対数値)'!A$88:A$148)</f>
        <v>-7.0663514568093761E-3</v>
      </c>
      <c r="M17" s="14">
        <f>SLOPE('データ処理シート(対数値)'!K$88:K$148,'データ処理シート(対数値)'!A$88:A$148)</f>
        <v>-8.8556423026089365E-3</v>
      </c>
      <c r="N17" s="35"/>
      <c r="O17" s="20"/>
      <c r="P17" s="20"/>
      <c r="Q17" s="36" t="s">
        <v>48</v>
      </c>
      <c r="R17" s="14">
        <f>SLOPE('データ処理シート(対数値)'!S$88:S$148,'データ処理シート(対数値)'!A$88:A$148)</f>
        <v>-4.177499631605212E-3</v>
      </c>
      <c r="S17" s="14">
        <f>SLOPE('データ処理シート(対数値)'!R$88:R$148,'データ処理シート(対数値)'!A$88:A$148)</f>
        <v>-6.025938659272756E-3</v>
      </c>
      <c r="T17" s="14">
        <f>SLOPE('データ処理シート(対数値)'!Q$88:Q$148,'データ処理シート(対数値)'!A$88:A$148)</f>
        <v>-8.6915022711052826E-3</v>
      </c>
      <c r="U17" s="14">
        <f>SLOPE('データ処理シート(対数値)'!P$88:P$148,'データ処理シート(対数値)'!A$88:A$148)</f>
        <v>-9.9304643096123808E-3</v>
      </c>
      <c r="V17" s="35"/>
      <c r="W17" s="20"/>
    </row>
    <row r="18" spans="1:23">
      <c r="A18" s="6" t="s">
        <v>49</v>
      </c>
      <c r="B18" s="7">
        <f>LN(2)/-B17</f>
        <v>249.72260418441303</v>
      </c>
      <c r="C18" s="14">
        <f t="shared" ref="C18:E18" si="2">LN(2)/-C17</f>
        <v>159.40679469089176</v>
      </c>
      <c r="D18" s="14">
        <f t="shared" si="2"/>
        <v>97.299308590306978</v>
      </c>
      <c r="E18" s="14">
        <f t="shared" si="2"/>
        <v>76.791821888231908</v>
      </c>
      <c r="F18" s="37" t="s">
        <v>56</v>
      </c>
      <c r="G18" s="14" t="s">
        <v>57</v>
      </c>
      <c r="H18" s="20"/>
      <c r="I18" s="36" t="s">
        <v>49</v>
      </c>
      <c r="J18" s="14">
        <f>LN(2)/-J17</f>
        <v>216.80048871319008</v>
      </c>
      <c r="K18" s="14">
        <f t="shared" ref="K18:M18" si="3">LN(2)/-K17</f>
        <v>142.0281682611589</v>
      </c>
      <c r="L18" s="14">
        <f t="shared" si="3"/>
        <v>98.091240549888752</v>
      </c>
      <c r="M18" s="14">
        <f t="shared" si="3"/>
        <v>78.271813254668061</v>
      </c>
      <c r="N18" s="37" t="s">
        <v>56</v>
      </c>
      <c r="O18" s="14" t="s">
        <v>57</v>
      </c>
      <c r="P18" s="20"/>
      <c r="Q18" s="36" t="s">
        <v>49</v>
      </c>
      <c r="R18" s="14">
        <f>LN(2)/-R17</f>
        <v>165.92393577150412</v>
      </c>
      <c r="S18" s="14">
        <f t="shared" ref="S18:U18" si="4">LN(2)/-S17</f>
        <v>115.02725463249209</v>
      </c>
      <c r="T18" s="14">
        <f t="shared" si="4"/>
        <v>79.74998555362501</v>
      </c>
      <c r="U18" s="14">
        <f t="shared" si="4"/>
        <v>69.800077715298812</v>
      </c>
      <c r="V18" s="37" t="s">
        <v>56</v>
      </c>
      <c r="W18" s="14" t="s">
        <v>57</v>
      </c>
    </row>
    <row r="19" spans="1:23">
      <c r="A19" s="15" t="s">
        <v>68</v>
      </c>
      <c r="B19" s="40">
        <f>IF((B18-$E$5)&gt;3,(B18-$E$5)/($E$11-$E$5)*実験内容を入力するシート!$E$31/B14,"N.D.")</f>
        <v>2.4694453593326324E-4</v>
      </c>
      <c r="C19" s="40">
        <f>IF((C18-$E$5)&gt;3,(C18-$E$5)/($E$11-$E$5)*実験内容を入力するシート!$E$31/C14,"N.D.")</f>
        <v>2.3416451821605912E-4</v>
      </c>
      <c r="D19" s="40">
        <f>IF((D18-$E$5)&gt;3,(D18-$E$5)/($E$11-$E$5)*実験内容を入力するシート!$E$31/D14,"N.D.")</f>
        <v>2.2433031557500801E-4</v>
      </c>
      <c r="E19" s="40">
        <f>IF((E18-$E$5)&gt;3,(E18-$E$5)/($E$11-$E$5)*実験内容を入力するシート!$E$31/E14,"N.D.")</f>
        <v>2.1564529480601579E-4</v>
      </c>
      <c r="F19" s="41">
        <f>AVERAGE(B19:E19)</f>
        <v>2.3027116613258652E-4</v>
      </c>
      <c r="G19" s="14">
        <f>ROUND(STDEV(B19:E19)/F19*100,2)</f>
        <v>5.84</v>
      </c>
      <c r="H19" s="20"/>
      <c r="I19" s="38" t="s">
        <v>68</v>
      </c>
      <c r="J19" s="40">
        <f>IF((J18-$E$5)&gt;3,(J18-$E$5)/($E$11-$E$5)*実験内容を入力するシート!$E$31/J14,"N.D.")</f>
        <v>2.0801788632269881E-4</v>
      </c>
      <c r="K19" s="40">
        <f>IF((K18-$E$5)&gt;3,(K18-$E$5)/($E$11-$E$5)*実験内容を入力するシート!$E$31/K14,"N.D.")</f>
        <v>1.9990730708541941E-4</v>
      </c>
      <c r="L19" s="40">
        <f>IF((L18-$E$5)&gt;3,(L18-$E$5)/($E$11-$E$5)*実験内容を入力するシート!$E$31/L14,"N.D.")</f>
        <v>2.2730518508452802E-4</v>
      </c>
      <c r="M19" s="40">
        <f>IF((M18-$E$5)&gt;3,(M18-$E$5)/($E$11-$E$5)*実験内容を入力するシート!$E$31/M14,"N.D.")</f>
        <v>2.2423233963130059E-4</v>
      </c>
      <c r="N19" s="41">
        <f>AVERAGE(J19:M19)</f>
        <v>2.1486567953098672E-4</v>
      </c>
      <c r="O19" s="14">
        <f>ROUND(STDEV(J19:M19)/N19*100,2)</f>
        <v>6.09</v>
      </c>
      <c r="P19" s="20"/>
      <c r="Q19" s="38" t="s">
        <v>68</v>
      </c>
      <c r="R19" s="40">
        <f>IF((R18-$E$5)&gt;3,(R18-$E$5)/($E$11-$E$5)*実験内容を入力するシート!$E$31/R14,"N.D.")</f>
        <v>1.4816497187016827E-4</v>
      </c>
      <c r="S19" s="40">
        <f>IF((S18-$E$5)&gt;3,(S18-$E$5)/($E$11-$E$5)*実験内容を入力するシート!$E$31/S14,"N.D.")</f>
        <v>1.4697393172084688E-4</v>
      </c>
      <c r="T19" s="40">
        <f>IF((T18-$E$5)&gt;3,(T18-$E$5)/($E$11-$E$5)*実験内容を入力するシート!$E$31/T14,"N.D.")</f>
        <v>1.5536959263655215E-4</v>
      </c>
      <c r="U19" s="40">
        <f>IF((U18-$E$5)&gt;3,(U18-$E$5)/($E$11-$E$5)*実験内容を入力するシート!$E$31/U14,"N.D.")</f>
        <v>1.7442565752624802E-4</v>
      </c>
      <c r="V19" s="41">
        <f>AVERAGE(R19:U19)</f>
        <v>1.5623353843845385E-4</v>
      </c>
      <c r="W19" s="14">
        <f>ROUND(STDEV(R19:U19)/V19*100,2)</f>
        <v>8.1199999999999992</v>
      </c>
    </row>
    <row r="20" spans="1:23">
      <c r="A20" s="24"/>
      <c r="B20" s="25"/>
      <c r="C20" s="18"/>
      <c r="D20" s="18"/>
      <c r="E20" s="18"/>
      <c r="F20" s="19"/>
      <c r="G20" s="12"/>
      <c r="H20" s="20"/>
      <c r="I20" s="17"/>
      <c r="J20" s="18"/>
      <c r="K20" s="18"/>
      <c r="L20" s="18"/>
      <c r="M20" s="18"/>
      <c r="N20" s="19"/>
      <c r="O20" s="12"/>
      <c r="P20" s="20"/>
      <c r="Q20" s="17"/>
      <c r="R20" s="18"/>
      <c r="S20" s="18"/>
      <c r="T20" s="18"/>
      <c r="U20" s="18"/>
      <c r="V20" s="19"/>
      <c r="W20" s="12"/>
    </row>
    <row r="21" spans="1:23" s="20" customFormat="1">
      <c r="A21" s="17"/>
      <c r="B21" s="18"/>
      <c r="C21" s="18"/>
      <c r="D21" s="18"/>
      <c r="E21" s="18"/>
      <c r="F21" s="19"/>
      <c r="G21" s="12"/>
      <c r="I21" s="17"/>
      <c r="J21" s="18"/>
      <c r="K21" s="18"/>
      <c r="L21" s="18"/>
      <c r="M21" s="18"/>
      <c r="N21" s="19"/>
      <c r="O21" s="12"/>
      <c r="Q21" s="17"/>
      <c r="R21" s="18"/>
      <c r="S21" s="18"/>
      <c r="T21" s="18"/>
      <c r="U21" s="18"/>
      <c r="V21" s="19"/>
      <c r="W21" s="12"/>
    </row>
    <row r="22" spans="1:23">
      <c r="A22" s="16" t="s">
        <v>80</v>
      </c>
      <c r="B22" s="13"/>
      <c r="C22" s="35"/>
      <c r="D22" s="35"/>
      <c r="E22" s="35"/>
      <c r="F22" s="35"/>
      <c r="G22" s="20"/>
      <c r="H22" s="20"/>
      <c r="I22" s="39" t="s">
        <v>80</v>
      </c>
      <c r="J22" s="20"/>
      <c r="K22" s="20"/>
      <c r="L22" s="20"/>
      <c r="M22" s="20"/>
      <c r="N22" s="20"/>
      <c r="O22" s="20"/>
      <c r="P22" s="20"/>
      <c r="Q22" s="39" t="s">
        <v>80</v>
      </c>
      <c r="R22" s="20"/>
      <c r="S22" s="20"/>
      <c r="T22" s="20"/>
      <c r="U22" s="20"/>
      <c r="V22" s="20"/>
      <c r="W22" s="20"/>
    </row>
    <row r="40" spans="1:20">
      <c r="A40" s="5" t="s">
        <v>98</v>
      </c>
    </row>
    <row r="41" spans="1:20" ht="18.75">
      <c r="B41" s="5" t="s">
        <v>100</v>
      </c>
      <c r="C41" s="5" t="s">
        <v>101</v>
      </c>
      <c r="D41" s="5" t="s">
        <v>102</v>
      </c>
      <c r="J41" s="5" t="s">
        <v>100</v>
      </c>
      <c r="K41" s="5" t="s">
        <v>101</v>
      </c>
      <c r="L41" s="5" t="s">
        <v>102</v>
      </c>
      <c r="R41" s="5" t="s">
        <v>100</v>
      </c>
      <c r="S41" s="5" t="s">
        <v>101</v>
      </c>
      <c r="T41" s="5" t="s">
        <v>102</v>
      </c>
    </row>
    <row r="42" spans="1:20">
      <c r="A42" s="5" t="s">
        <v>99</v>
      </c>
      <c r="B42" s="5">
        <v>0</v>
      </c>
      <c r="C42" s="5">
        <f>AVERAGE(B4:D4)</f>
        <v>-1.7250221365458354E-2</v>
      </c>
      <c r="D42" s="5">
        <f>C42/$C$42</f>
        <v>1</v>
      </c>
      <c r="I42" s="5" t="s">
        <v>99</v>
      </c>
      <c r="J42" s="5">
        <v>0</v>
      </c>
      <c r="K42" s="5">
        <f>AVERAGE(B4:D4)</f>
        <v>-1.7250221365458354E-2</v>
      </c>
      <c r="L42" s="5">
        <f>K42/$C$42</f>
        <v>1</v>
      </c>
      <c r="Q42" s="5" t="s">
        <v>99</v>
      </c>
      <c r="R42" s="5">
        <v>0</v>
      </c>
      <c r="S42" s="5">
        <f>AVERAGE(B4:D4)</f>
        <v>-1.7250221365458354E-2</v>
      </c>
      <c r="T42" s="5">
        <f>S42/$C$42</f>
        <v>1</v>
      </c>
    </row>
    <row r="43" spans="1:20">
      <c r="B43" s="42">
        <f>実験内容を入力するシート!E31</f>
        <v>4.9521421883825839E-4</v>
      </c>
      <c r="C43" s="5">
        <f>AVERAGE(B10:D10)</f>
        <v>-6.7162611960783361E-3</v>
      </c>
      <c r="D43" s="5">
        <f>$C$42/C43</f>
        <v>2.5684262213522695</v>
      </c>
      <c r="J43" s="42">
        <f>実験内容を入力するシート!E31</f>
        <v>4.9521421883825839E-4</v>
      </c>
      <c r="K43" s="5">
        <f>AVERAGE(B10:D10)</f>
        <v>-6.7162611960783361E-3</v>
      </c>
      <c r="L43" s="5">
        <f>$C$42/K43</f>
        <v>2.5684262213522695</v>
      </c>
      <c r="R43" s="42">
        <f>実験内容を入力するシート!E31</f>
        <v>4.9521421883825839E-4</v>
      </c>
      <c r="S43" s="5">
        <f>AVERAGE(B10:D10)</f>
        <v>-6.7162611960783361E-3</v>
      </c>
      <c r="T43" s="5">
        <f>$C$42/S43</f>
        <v>2.5684262213522695</v>
      </c>
    </row>
    <row r="45" spans="1:20">
      <c r="A45" s="5" t="s">
        <v>103</v>
      </c>
      <c r="B45" s="5">
        <f>B42</f>
        <v>0</v>
      </c>
      <c r="C45" s="5">
        <f t="shared" ref="C45:D45" si="5">C42</f>
        <v>-1.7250221365458354E-2</v>
      </c>
      <c r="D45" s="5">
        <f t="shared" si="5"/>
        <v>1</v>
      </c>
      <c r="I45" s="5" t="s">
        <v>104</v>
      </c>
      <c r="J45" s="5">
        <f>J42</f>
        <v>0</v>
      </c>
      <c r="K45" s="5">
        <f t="shared" ref="K45:L45" si="6">K42</f>
        <v>-1.7250221365458354E-2</v>
      </c>
      <c r="L45" s="5">
        <f t="shared" si="6"/>
        <v>1</v>
      </c>
      <c r="Q45" s="5" t="s">
        <v>104</v>
      </c>
      <c r="R45" s="5">
        <f>R42</f>
        <v>0</v>
      </c>
      <c r="S45" s="5">
        <f t="shared" ref="S45:T45" si="7">S42</f>
        <v>-1.7250221365458354E-2</v>
      </c>
      <c r="T45" s="5">
        <f t="shared" si="7"/>
        <v>1</v>
      </c>
    </row>
    <row r="46" spans="1:20">
      <c r="B46" s="42">
        <f>IF((E18-$E$5)&gt;3,E14,"")</f>
        <v>1.3336000000000001</v>
      </c>
      <c r="C46" s="5">
        <f>E17</f>
        <v>-9.0263150881977946E-3</v>
      </c>
      <c r="D46" s="5">
        <f>IF((E18-$E$5)&gt;3,$C$42/C46,"")</f>
        <v>1.911103390132435</v>
      </c>
      <c r="G46" s="42"/>
      <c r="J46" s="42">
        <f>IF((M18-$E$5)&gt;3,M14,"")</f>
        <v>1.3344</v>
      </c>
      <c r="K46" s="5">
        <f>M17</f>
        <v>-8.8556423026089365E-3</v>
      </c>
      <c r="L46" s="5">
        <f>IF((M18-$E$5)&gt;3,$C$42/K46,"")</f>
        <v>1.9479356523214939</v>
      </c>
      <c r="R46" s="42">
        <f>IF((U18-$E$5)&gt;3,U14,"")</f>
        <v>1.3337333333333334</v>
      </c>
      <c r="S46" s="5">
        <f>U17</f>
        <v>-9.9304643096123808E-3</v>
      </c>
      <c r="T46" s="5">
        <f>IF((U18-$E$5)&gt;3,$C$42/S46,"")</f>
        <v>1.7371011895949997</v>
      </c>
    </row>
    <row r="47" spans="1:20">
      <c r="B47" s="42">
        <f>IF((D18-$E$5)&gt;3,D14,"")</f>
        <v>2.0004</v>
      </c>
      <c r="C47" s="5">
        <f>D17</f>
        <v>-7.1238654272307647E-3</v>
      </c>
      <c r="D47" s="5">
        <f>IF((D18-$E$5)&gt;3,$C$42/C47,"")</f>
        <v>2.4214692910284201</v>
      </c>
      <c r="G47" s="42"/>
      <c r="J47" s="42">
        <f>IF((L18-$E$5)&gt;3,L14,"")</f>
        <v>2.0015999999999998</v>
      </c>
      <c r="K47" s="5">
        <f>L17</f>
        <v>-7.0663514568093761E-3</v>
      </c>
      <c r="L47" s="5">
        <f>IF((L18-$E$5)&gt;3,$C$42/K47,"")</f>
        <v>2.4411779503035409</v>
      </c>
      <c r="R47" s="42">
        <f>IF((T18-$E$5)&gt;3,T14,"")</f>
        <v>2.0005999999999999</v>
      </c>
      <c r="S47" s="5">
        <f>T17</f>
        <v>-8.6915022711052826E-3</v>
      </c>
      <c r="T47" s="5">
        <f>IF((T18-$E$5)&gt;3,$C$42/S47,"")</f>
        <v>1.9847226437259706</v>
      </c>
    </row>
    <row r="48" spans="1:20">
      <c r="B48" s="42">
        <f>IF((C18-$E$5)&gt;3,C14,"")</f>
        <v>4.0007999999999999</v>
      </c>
      <c r="C48" s="5">
        <f>C17</f>
        <v>-4.3482913128266455E-3</v>
      </c>
      <c r="D48" s="5">
        <f>IF((C18-$E$5)&gt;3,$C$42/C48,"")</f>
        <v>3.9671264237916697</v>
      </c>
      <c r="J48" s="42">
        <f>IF((K18-$E$5)&gt;3,K14,"")</f>
        <v>4.0031999999999996</v>
      </c>
      <c r="K48" s="5">
        <f>K17</f>
        <v>-4.880350067497867E-3</v>
      </c>
      <c r="L48" s="5">
        <f>IF((K18-$E$5)&gt;3,$C$42/K48,"")</f>
        <v>3.5346278703122751</v>
      </c>
      <c r="R48" s="42">
        <f>IF((S18-$E$5)&gt;3,S14,"")</f>
        <v>4.0011999999999999</v>
      </c>
      <c r="S48" s="5">
        <f>S17</f>
        <v>-6.025938659272756E-3</v>
      </c>
      <c r="T48" s="5">
        <f>IF((S18-$E$5)&gt;3,$C$42/S48,"")</f>
        <v>2.8626612949193557</v>
      </c>
    </row>
    <row r="49" spans="1:20">
      <c r="B49" s="42">
        <f>IF((B18-$E$5)&gt;3,B14,"")</f>
        <v>6.6680000000000001</v>
      </c>
      <c r="C49" s="5">
        <f>B17</f>
        <v>-2.7756685576131339E-3</v>
      </c>
      <c r="D49" s="5">
        <f>IF((B18-$E$5)&gt;3,$C$42/C49,"")</f>
        <v>6.214798707916426</v>
      </c>
      <c r="J49" s="42">
        <f>IF((J18-$E$5)&gt;3,J14,"")</f>
        <v>6.6719999999999997</v>
      </c>
      <c r="K49" s="5">
        <f>J17</f>
        <v>-3.1971661349754809E-3</v>
      </c>
      <c r="L49" s="5">
        <f>IF((J18-$E$5)&gt;3,$C$42/K49,"")</f>
        <v>5.3954723142939356</v>
      </c>
      <c r="R49" s="42">
        <f>IF((R18-$E$5)&gt;3,R14,"")</f>
        <v>6.6686666666666667</v>
      </c>
      <c r="S49" s="5">
        <f>R17</f>
        <v>-4.177499631605212E-3</v>
      </c>
      <c r="T49" s="5">
        <f>IF((R18-$E$5)&gt;3,$C$42/S49,"")</f>
        <v>4.129317267906</v>
      </c>
    </row>
    <row r="51" spans="1:20">
      <c r="A51" s="5" t="s">
        <v>128</v>
      </c>
      <c r="B51" s="43">
        <f>SLOPE(D45:D49,B45:B49)/SLOPE(D42:D43,B42:B43)</f>
        <v>2.4825617251958534E-4</v>
      </c>
      <c r="C51" s="100" t="s">
        <v>129</v>
      </c>
      <c r="D51" s="5">
        <f>F19/B51</f>
        <v>0.92755464565305035</v>
      </c>
      <c r="G51" s="20"/>
      <c r="I51" s="5" t="s">
        <v>128</v>
      </c>
      <c r="J51" s="43">
        <f>SLOPE(L45:L49,J45:J49)/SLOPE(L42:L43,J42:J43)</f>
        <v>2.0424575848377322E-4</v>
      </c>
      <c r="K51" s="100" t="s">
        <v>129</v>
      </c>
      <c r="L51" s="5">
        <f>N19/J51</f>
        <v>1.0519957972496023</v>
      </c>
      <c r="Q51" s="5" t="s">
        <v>128</v>
      </c>
      <c r="R51" s="43">
        <f>SLOPE(T45:T49,R45:R49)/SLOPE(T42:T43,R42:R43)</f>
        <v>1.456187711779487E-4</v>
      </c>
      <c r="S51" s="100" t="s">
        <v>129</v>
      </c>
      <c r="T51" s="5">
        <f>V19/R51</f>
        <v>1.0728942235581271</v>
      </c>
    </row>
  </sheetData>
  <phoneticPr fontId="6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実験内容を入力するシート</vt:lpstr>
      <vt:lpstr>測定データ貼り付け用シート</vt:lpstr>
      <vt:lpstr>結果シート</vt:lpstr>
      <vt:lpstr>ここから右のシートには手を加えない→</vt:lpstr>
      <vt:lpstr>データ処理シート(補正値)</vt:lpstr>
      <vt:lpstr>データ処理シート(対数値)</vt:lpstr>
      <vt:lpstr>計算シート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Wakagi</cp:lastModifiedBy>
  <cp:lastPrinted>2017-02-24T00:26:16Z</cp:lastPrinted>
  <dcterms:created xsi:type="dcterms:W3CDTF">2012-03-09T09:53:16Z</dcterms:created>
  <dcterms:modified xsi:type="dcterms:W3CDTF">2017-02-24T00:28:57Z</dcterms:modified>
</cp:coreProperties>
</file>